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<sst xmlns="http://schemas.openxmlformats.org/spreadsheetml/2006/main" count="10662" uniqueCount="3488">
  <si>
    <t>郑州财经学院</t>
  </si>
  <si>
    <t>2023-2024学年国家助学金学生名单</t>
  </si>
  <si>
    <t>序号</t>
  </si>
  <si>
    <t>姓名</t>
  </si>
  <si>
    <t>学院</t>
  </si>
  <si>
    <t>等级</t>
  </si>
  <si>
    <t>孔伟双</t>
  </si>
  <si>
    <t>管理学院</t>
  </si>
  <si>
    <t>二档</t>
  </si>
  <si>
    <t>李豪</t>
  </si>
  <si>
    <t>三档</t>
  </si>
  <si>
    <t>李旭生</t>
  </si>
  <si>
    <t>一档</t>
  </si>
  <si>
    <t>沈鹭</t>
  </si>
  <si>
    <t>张宣文</t>
  </si>
  <si>
    <t>安思维</t>
  </si>
  <si>
    <t>程怡冰</t>
  </si>
  <si>
    <t>程壮壮</t>
  </si>
  <si>
    <t>康婧婧</t>
  </si>
  <si>
    <t>李林琪</t>
  </si>
  <si>
    <t>李虔黎</t>
  </si>
  <si>
    <t>孙慧芳</t>
  </si>
  <si>
    <t>仝晓丹</t>
  </si>
  <si>
    <t>张国泽</t>
  </si>
  <si>
    <t>钟易</t>
  </si>
  <si>
    <t>刘尊敬</t>
  </si>
  <si>
    <t>王菏萍</t>
  </si>
  <si>
    <t>许晨阳</t>
  </si>
  <si>
    <t>许昊</t>
  </si>
  <si>
    <t>元心语</t>
  </si>
  <si>
    <t>张坤</t>
  </si>
  <si>
    <t>张正阳</t>
  </si>
  <si>
    <t>赵梦瑶</t>
  </si>
  <si>
    <t>赵玉影</t>
  </si>
  <si>
    <t>陈亚涓</t>
  </si>
  <si>
    <t>都好学</t>
  </si>
  <si>
    <t>李龙帝</t>
  </si>
  <si>
    <t>梁微笑</t>
  </si>
  <si>
    <t>杨雪儿</t>
  </si>
  <si>
    <t>邓月</t>
  </si>
  <si>
    <t>董钰哲</t>
  </si>
  <si>
    <t>刘少晨</t>
  </si>
  <si>
    <t>谢镇远</t>
  </si>
  <si>
    <t>严趁心</t>
  </si>
  <si>
    <t>赵亿森</t>
  </si>
  <si>
    <t>陈洁</t>
  </si>
  <si>
    <t>谷家梦</t>
  </si>
  <si>
    <t>李鑫淼</t>
  </si>
  <si>
    <t>卢梦</t>
  </si>
  <si>
    <t>时明霞</t>
  </si>
  <si>
    <t>向明月</t>
  </si>
  <si>
    <t>陈玉文</t>
  </si>
  <si>
    <t>毛怡涵</t>
  </si>
  <si>
    <t>徐晓艳</t>
  </si>
  <si>
    <t>晏新月</t>
  </si>
  <si>
    <t>杨运龙</t>
  </si>
  <si>
    <t>詹慧敏</t>
  </si>
  <si>
    <t>赵晨龙</t>
  </si>
  <si>
    <t>陈媛媛</t>
  </si>
  <si>
    <t>花玉凤</t>
  </si>
  <si>
    <t>吉素嘉</t>
  </si>
  <si>
    <t>李培飒</t>
  </si>
  <si>
    <t>李维</t>
  </si>
  <si>
    <t>张宇航</t>
  </si>
  <si>
    <t>陈艺丹</t>
  </si>
  <si>
    <t>司雨洁</t>
  </si>
  <si>
    <t>王慧</t>
  </si>
  <si>
    <t>王颖</t>
  </si>
  <si>
    <t>郗竹慧</t>
  </si>
  <si>
    <t>薛婧</t>
  </si>
  <si>
    <t>杨佳琪</t>
  </si>
  <si>
    <t>张云鹤</t>
  </si>
  <si>
    <t>蔡鲁豫</t>
  </si>
  <si>
    <t>方甜</t>
  </si>
  <si>
    <t>李鑫萍</t>
  </si>
  <si>
    <t>孙格格</t>
  </si>
  <si>
    <t>王小丫</t>
  </si>
  <si>
    <t>王欣欣</t>
  </si>
  <si>
    <t>薛珍霞</t>
  </si>
  <si>
    <t>蔡宇星</t>
  </si>
  <si>
    <t>贺斐</t>
  </si>
  <si>
    <t>刘灿灿</t>
  </si>
  <si>
    <t>汤欢</t>
  </si>
  <si>
    <t>许孟情</t>
  </si>
  <si>
    <t>张佳音</t>
  </si>
  <si>
    <t>张李兵</t>
  </si>
  <si>
    <t>郭子涵</t>
  </si>
  <si>
    <t>刘亚玲</t>
  </si>
  <si>
    <t>马琼瑶</t>
  </si>
  <si>
    <t>王杰</t>
  </si>
  <si>
    <t>王丽华</t>
  </si>
  <si>
    <t>王心如</t>
  </si>
  <si>
    <t>王鑫荣</t>
  </si>
  <si>
    <t>余璐</t>
  </si>
  <si>
    <t>袁梦鑫</t>
  </si>
  <si>
    <t>张婷</t>
  </si>
  <si>
    <t>郑洁云</t>
  </si>
  <si>
    <t>白思雨</t>
  </si>
  <si>
    <t>曹佳慧</t>
  </si>
  <si>
    <t>胡俊青</t>
  </si>
  <si>
    <t>刘玉雅</t>
  </si>
  <si>
    <t>邵帅</t>
  </si>
  <si>
    <t>宋向佳</t>
  </si>
  <si>
    <t>王浩洋</t>
  </si>
  <si>
    <t>王立颖</t>
  </si>
  <si>
    <t>张嘉宝</t>
  </si>
  <si>
    <t>张璐瑶</t>
  </si>
  <si>
    <t>焦翔羚</t>
  </si>
  <si>
    <t>曾婉婉</t>
  </si>
  <si>
    <t>张雅典</t>
  </si>
  <si>
    <t>黄玉博</t>
  </si>
  <si>
    <t>李姝妍</t>
  </si>
  <si>
    <t>徐瑞</t>
  </si>
  <si>
    <t>郭玲玉</t>
  </si>
  <si>
    <t>李珂莹</t>
  </si>
  <si>
    <t>刘玉成</t>
  </si>
  <si>
    <t>宋坤峰</t>
  </si>
  <si>
    <t>曾豫</t>
  </si>
  <si>
    <t>张文杰</t>
  </si>
  <si>
    <t>朱政霖</t>
  </si>
  <si>
    <t>常佳艺</t>
  </si>
  <si>
    <t>田瑞霖</t>
  </si>
  <si>
    <t>夏宇航</t>
  </si>
  <si>
    <t>徐志豪</t>
  </si>
  <si>
    <t>岳思莹</t>
  </si>
  <si>
    <t>张冰锐</t>
  </si>
  <si>
    <t>左嘉宝</t>
  </si>
  <si>
    <t>贾祥莹</t>
  </si>
  <si>
    <t>李肖颖</t>
  </si>
  <si>
    <t>位梦改</t>
  </si>
  <si>
    <t>杨培培</t>
  </si>
  <si>
    <t>党云芳</t>
  </si>
  <si>
    <t>范雨嘉</t>
  </si>
  <si>
    <t>闵东隅</t>
  </si>
  <si>
    <t>仝珍谊</t>
  </si>
  <si>
    <t>王浩</t>
  </si>
  <si>
    <t>郁思佳</t>
  </si>
  <si>
    <t>赵晨艺</t>
  </si>
  <si>
    <t>赵祎琼</t>
  </si>
  <si>
    <t>郑尉</t>
  </si>
  <si>
    <t>陈天然</t>
  </si>
  <si>
    <t>黄钰</t>
  </si>
  <si>
    <t>刘可馨</t>
  </si>
  <si>
    <t>宋月</t>
  </si>
  <si>
    <t>万诗琪</t>
  </si>
  <si>
    <t>张振雨</t>
  </si>
  <si>
    <t>董甜甜</t>
  </si>
  <si>
    <t>段梦鸽</t>
  </si>
  <si>
    <t>符泽伟</t>
  </si>
  <si>
    <t>李爱娜</t>
  </si>
  <si>
    <t>刘蒲岩</t>
  </si>
  <si>
    <t>张静迪</t>
  </si>
  <si>
    <t>陈梦乐</t>
  </si>
  <si>
    <t>郭可可</t>
  </si>
  <si>
    <t>李思雅</t>
  </si>
  <si>
    <t>罗春连</t>
  </si>
  <si>
    <t>王芳</t>
  </si>
  <si>
    <t>于楠</t>
  </si>
  <si>
    <t>张灿</t>
  </si>
  <si>
    <t>曹乐</t>
  </si>
  <si>
    <t>高银茹</t>
  </si>
  <si>
    <t>刘银</t>
  </si>
  <si>
    <t>孙珂欣</t>
  </si>
  <si>
    <t>夏灿</t>
  </si>
  <si>
    <t>谢宇翔</t>
  </si>
  <si>
    <t>袁世康</t>
  </si>
  <si>
    <t>张乾成</t>
  </si>
  <si>
    <t>陈文汇</t>
  </si>
  <si>
    <t>崔丽娟</t>
  </si>
  <si>
    <t>高亚琦</t>
  </si>
  <si>
    <t>历雪颖</t>
  </si>
  <si>
    <t>刘含笑</t>
  </si>
  <si>
    <t>宋明珠</t>
  </si>
  <si>
    <t>苏梦瑶</t>
  </si>
  <si>
    <t>杨杰中</t>
  </si>
  <si>
    <t>张甜甜</t>
  </si>
  <si>
    <t>周曼曼</t>
  </si>
  <si>
    <t>陈梓烟</t>
  </si>
  <si>
    <t>成露</t>
  </si>
  <si>
    <t>段悦悦</t>
  </si>
  <si>
    <t>尚鑫雨</t>
  </si>
  <si>
    <t>王秀鸽</t>
  </si>
  <si>
    <t>闫明慧</t>
  </si>
  <si>
    <t>张海燕</t>
  </si>
  <si>
    <t>曹焕青</t>
  </si>
  <si>
    <t>杜依帆</t>
  </si>
  <si>
    <t>李佳珍</t>
  </si>
  <si>
    <t>李林夕</t>
  </si>
  <si>
    <t>刘有兰</t>
  </si>
  <si>
    <t>汪佳怡</t>
  </si>
  <si>
    <t>吴丹</t>
  </si>
  <si>
    <t>夏梦娜</t>
  </si>
  <si>
    <t>袁帅帅</t>
  </si>
  <si>
    <t>赵兴兵</t>
  </si>
  <si>
    <t>朱浩怡</t>
  </si>
  <si>
    <t>韩娅楠</t>
  </si>
  <si>
    <t>黄加莉</t>
  </si>
  <si>
    <t>彭增强</t>
  </si>
  <si>
    <t>苏文华</t>
  </si>
  <si>
    <t>王梦姚</t>
  </si>
  <si>
    <t>许捷</t>
  </si>
  <si>
    <t>姚智慧</t>
  </si>
  <si>
    <t>于文清</t>
  </si>
  <si>
    <t>李文玉</t>
  </si>
  <si>
    <t>柳俊乐</t>
  </si>
  <si>
    <t>司以琳</t>
  </si>
  <si>
    <t>王红丽</t>
  </si>
  <si>
    <t>张智鸣</t>
  </si>
  <si>
    <t>赵玉硕</t>
  </si>
  <si>
    <t>曹金铭</t>
  </si>
  <si>
    <t>耿长久</t>
  </si>
  <si>
    <t>建韶峰</t>
  </si>
  <si>
    <t>井晓庆</t>
  </si>
  <si>
    <t>张帆</t>
  </si>
  <si>
    <t>郭弋源</t>
  </si>
  <si>
    <t>马苗苗</t>
  </si>
  <si>
    <t>孟繁斌</t>
  </si>
  <si>
    <t>庞文迪</t>
  </si>
  <si>
    <t>秦佳坤</t>
  </si>
  <si>
    <t>盛新越</t>
  </si>
  <si>
    <t>宋凯威</t>
  </si>
  <si>
    <t>谢卓群</t>
  </si>
  <si>
    <t>李世婷</t>
  </si>
  <si>
    <t>刘星雨</t>
  </si>
  <si>
    <t>齐克苏</t>
  </si>
  <si>
    <t>唐佑飞</t>
  </si>
  <si>
    <t>王帅博</t>
  </si>
  <si>
    <t>吴金鑫</t>
  </si>
  <si>
    <t>杨静静</t>
  </si>
  <si>
    <t>郑伟</t>
  </si>
  <si>
    <t>周圆圆</t>
  </si>
  <si>
    <t>何启祥</t>
  </si>
  <si>
    <t>刘乐丹</t>
  </si>
  <si>
    <t>王佳豪</t>
  </si>
  <si>
    <t>王义豪</t>
  </si>
  <si>
    <t>翟世颖</t>
  </si>
  <si>
    <t>张佳</t>
  </si>
  <si>
    <t>张洽洽</t>
  </si>
  <si>
    <t>周卓月</t>
  </si>
  <si>
    <t>李子涵</t>
  </si>
  <si>
    <t>苗子</t>
  </si>
  <si>
    <t>史涵溢</t>
  </si>
  <si>
    <t>王浩奇</t>
  </si>
  <si>
    <t>王心梦</t>
  </si>
  <si>
    <t>武国慧</t>
  </si>
  <si>
    <t>张红娟</t>
  </si>
  <si>
    <t>张瑞杰</t>
  </si>
  <si>
    <t>赵一丹</t>
  </si>
  <si>
    <t>崔金鹏</t>
  </si>
  <si>
    <t>胡钊</t>
  </si>
  <si>
    <t>姜浩然</t>
  </si>
  <si>
    <t>梁书雅</t>
  </si>
  <si>
    <t>王欢欢</t>
  </si>
  <si>
    <t>王紫烟</t>
  </si>
  <si>
    <t>吴晓玉</t>
  </si>
  <si>
    <t>张歆妮</t>
  </si>
  <si>
    <t>张学烨</t>
  </si>
  <si>
    <t>朱柯玲</t>
  </si>
  <si>
    <t>干赛敏</t>
  </si>
  <si>
    <t>穆科</t>
  </si>
  <si>
    <t>邱克鑫</t>
  </si>
  <si>
    <t>王钦禾</t>
  </si>
  <si>
    <t>夏俊灵</t>
  </si>
  <si>
    <t>陈姿茹</t>
  </si>
  <si>
    <t>高研凯</t>
  </si>
  <si>
    <t>郝晨静</t>
  </si>
  <si>
    <t>赖思颖</t>
  </si>
  <si>
    <t>梁思雨</t>
  </si>
  <si>
    <t>刘柳君</t>
  </si>
  <si>
    <t>刘秋雨</t>
  </si>
  <si>
    <t>王晶</t>
  </si>
  <si>
    <t>吴瑞祥</t>
  </si>
  <si>
    <t>徐俊青</t>
  </si>
  <si>
    <t>尹茹婷</t>
  </si>
  <si>
    <t>张成亿</t>
  </si>
  <si>
    <t>张咏欣</t>
  </si>
  <si>
    <t>朱云飞</t>
  </si>
  <si>
    <t>程丰</t>
  </si>
  <si>
    <t>樊丰康</t>
  </si>
  <si>
    <t>韩欣苒</t>
  </si>
  <si>
    <t>梁梦慧</t>
  </si>
  <si>
    <t>刘建兵</t>
  </si>
  <si>
    <t>娄亚彤</t>
  </si>
  <si>
    <t>任帅宇</t>
  </si>
  <si>
    <t>宋帮智</t>
  </si>
  <si>
    <t>宋雨静</t>
  </si>
  <si>
    <t>田永顺</t>
  </si>
  <si>
    <t>程春霞</t>
  </si>
  <si>
    <t>方蓝翔</t>
  </si>
  <si>
    <t>侯依琳</t>
  </si>
  <si>
    <t>刘东辉</t>
  </si>
  <si>
    <t>聂佳乐</t>
  </si>
  <si>
    <t>聂京宇</t>
  </si>
  <si>
    <t>彭路凡</t>
  </si>
  <si>
    <t>师政</t>
  </si>
  <si>
    <t>张杉</t>
  </si>
  <si>
    <t>方江涛</t>
  </si>
  <si>
    <t>王锦鹏</t>
  </si>
  <si>
    <t>王宇航</t>
  </si>
  <si>
    <t>曾雪盈</t>
  </si>
  <si>
    <t>赵江豪</t>
  </si>
  <si>
    <t>赵宇翔</t>
  </si>
  <si>
    <t>智晴晴</t>
  </si>
  <si>
    <t>朱慧</t>
  </si>
  <si>
    <t>朱继煊</t>
  </si>
  <si>
    <t>陈华东</t>
  </si>
  <si>
    <t>陈佳慧</t>
  </si>
  <si>
    <t>樊志慧</t>
  </si>
  <si>
    <t>郭兰亭</t>
  </si>
  <si>
    <t>郭依晴</t>
  </si>
  <si>
    <t>李艾娟</t>
  </si>
  <si>
    <t>李献梅</t>
  </si>
  <si>
    <t>任格格</t>
  </si>
  <si>
    <t>任玉瑶</t>
  </si>
  <si>
    <t>申倍源</t>
  </si>
  <si>
    <t>常世瑞</t>
  </si>
  <si>
    <t>会计学院</t>
  </si>
  <si>
    <t>陈文静</t>
  </si>
  <si>
    <t>崔兴晨</t>
  </si>
  <si>
    <t>刘梦</t>
  </si>
  <si>
    <t>彭妞妞</t>
  </si>
  <si>
    <t>王莹莹</t>
  </si>
  <si>
    <t>王政翔</t>
  </si>
  <si>
    <t>何紫倩</t>
  </si>
  <si>
    <t>蒋欣孜</t>
  </si>
  <si>
    <t>李峰</t>
  </si>
  <si>
    <t>李嘉嘉</t>
  </si>
  <si>
    <t>马骏</t>
  </si>
  <si>
    <t>申新新</t>
  </si>
  <si>
    <t>孙明丽</t>
  </si>
  <si>
    <t>王玲玲</t>
  </si>
  <si>
    <t>王文艳</t>
  </si>
  <si>
    <t>徐新月</t>
  </si>
  <si>
    <t>张欣瑶</t>
  </si>
  <si>
    <t>郭坤灵</t>
  </si>
  <si>
    <t>李丽格</t>
  </si>
  <si>
    <t>买紫薇</t>
  </si>
  <si>
    <t>屈展艺</t>
  </si>
  <si>
    <t>卫若环</t>
  </si>
  <si>
    <t>姚红丽</t>
  </si>
  <si>
    <t>赵文豪</t>
  </si>
  <si>
    <t>邓舒芳</t>
  </si>
  <si>
    <t>郭永芳</t>
  </si>
  <si>
    <t>刘金静</t>
  </si>
  <si>
    <t>刘欣怡</t>
  </si>
  <si>
    <t>吕永恒</t>
  </si>
  <si>
    <t>杨虎</t>
  </si>
  <si>
    <t>张超凡</t>
  </si>
  <si>
    <t>张威龙</t>
  </si>
  <si>
    <t>江萍</t>
  </si>
  <si>
    <t>李梦瑶</t>
  </si>
  <si>
    <t>林晴晴</t>
  </si>
  <si>
    <t>门士颖</t>
  </si>
  <si>
    <t>屈焕</t>
  </si>
  <si>
    <t>武柳惠</t>
  </si>
  <si>
    <t>徐云云</t>
  </si>
  <si>
    <t>尹祖秀</t>
  </si>
  <si>
    <t>张思彤</t>
  </si>
  <si>
    <t>张文静</t>
  </si>
  <si>
    <t>张兴</t>
  </si>
  <si>
    <t>赵梦柯</t>
  </si>
  <si>
    <t>范昕冉</t>
  </si>
  <si>
    <t>胡芳</t>
  </si>
  <si>
    <t>胡可可</t>
  </si>
  <si>
    <t>刘明格</t>
  </si>
  <si>
    <t>秦淑婷</t>
  </si>
  <si>
    <t>庹凯鑫</t>
  </si>
  <si>
    <t>张梦莹</t>
  </si>
  <si>
    <t>陈阳</t>
  </si>
  <si>
    <t>杜俊杰</t>
  </si>
  <si>
    <t>郭晴晴</t>
  </si>
  <si>
    <t>刘姝言</t>
  </si>
  <si>
    <t>苏雪晴</t>
  </si>
  <si>
    <t>王欣怡</t>
  </si>
  <si>
    <t>杨茜</t>
  </si>
  <si>
    <t>杨婷</t>
  </si>
  <si>
    <t>张梦茹</t>
  </si>
  <si>
    <t>程媛媛</t>
  </si>
  <si>
    <t>李航</t>
  </si>
  <si>
    <t>李颍飞</t>
  </si>
  <si>
    <t>茹钰雅</t>
  </si>
  <si>
    <t>孙明圆</t>
  </si>
  <si>
    <t>王明月</t>
  </si>
  <si>
    <t>谢慧闲</t>
  </si>
  <si>
    <t>蒋梦圆</t>
  </si>
  <si>
    <t>李超众</t>
  </si>
  <si>
    <t>刘京京</t>
  </si>
  <si>
    <t>司银玲</t>
  </si>
  <si>
    <t>吴轩</t>
  </si>
  <si>
    <t>张若寒</t>
  </si>
  <si>
    <t>朱佳慧</t>
  </si>
  <si>
    <t>艾怡锟</t>
  </si>
  <si>
    <t>郭文博</t>
  </si>
  <si>
    <t>何林焱</t>
  </si>
  <si>
    <t>马传玺</t>
  </si>
  <si>
    <t>任钰昕</t>
  </si>
  <si>
    <t>徐香果</t>
  </si>
  <si>
    <t>张荷霞</t>
  </si>
  <si>
    <t>赵灿阳</t>
  </si>
  <si>
    <t>毕孟珂</t>
  </si>
  <si>
    <t>关登凯</t>
  </si>
  <si>
    <t>李巧</t>
  </si>
  <si>
    <t>李王暄</t>
  </si>
  <si>
    <t>宋晓娟</t>
  </si>
  <si>
    <t>温昱博</t>
  </si>
  <si>
    <t>袁子涵</t>
  </si>
  <si>
    <t>杜宇凡</t>
  </si>
  <si>
    <t>李璐琪</t>
  </si>
  <si>
    <t>李梦阳</t>
  </si>
  <si>
    <t>桑甜静</t>
  </si>
  <si>
    <t>王丹</t>
  </si>
  <si>
    <t>徐亦博</t>
  </si>
  <si>
    <t>张弛</t>
  </si>
  <si>
    <t>张翠翠</t>
  </si>
  <si>
    <t>陈欣</t>
  </si>
  <si>
    <t>董晓宇</t>
  </si>
  <si>
    <t>李梦楠</t>
  </si>
  <si>
    <t>马靖涵</t>
  </si>
  <si>
    <t>张雯丽</t>
  </si>
  <si>
    <t>张欣雨</t>
  </si>
  <si>
    <t>朱军</t>
  </si>
  <si>
    <t>陈春霞</t>
  </si>
  <si>
    <t>杜育潼</t>
  </si>
  <si>
    <t>郭梓溢</t>
  </si>
  <si>
    <t>胡庆爽</t>
  </si>
  <si>
    <t>王梦成</t>
  </si>
  <si>
    <t>朱杭</t>
  </si>
  <si>
    <t>范雪情</t>
  </si>
  <si>
    <t>李乐静</t>
  </si>
  <si>
    <t>李兆雅</t>
  </si>
  <si>
    <t>张瑞瑞</t>
  </si>
  <si>
    <t>呼帅恒</t>
  </si>
  <si>
    <t>李冰冰</t>
  </si>
  <si>
    <t>罗茹妍</t>
  </si>
  <si>
    <t>武明奎</t>
  </si>
  <si>
    <t>赵诗婷</t>
  </si>
  <si>
    <t>郭义坤</t>
  </si>
  <si>
    <t>李馨</t>
  </si>
  <si>
    <t>李垚垚</t>
  </si>
  <si>
    <t>谢振雨</t>
  </si>
  <si>
    <t>贾博文</t>
  </si>
  <si>
    <t>李梦</t>
  </si>
  <si>
    <t>李向辉</t>
  </si>
  <si>
    <t>刘雨梅</t>
  </si>
  <si>
    <t>王满</t>
  </si>
  <si>
    <t>王一方</t>
  </si>
  <si>
    <t>吴梦阳</t>
  </si>
  <si>
    <t>张延平</t>
  </si>
  <si>
    <t>张振湘</t>
  </si>
  <si>
    <t>胡凯慧</t>
  </si>
  <si>
    <t>李果</t>
  </si>
  <si>
    <t>柳灿灿</t>
  </si>
  <si>
    <t>宋真地</t>
  </si>
  <si>
    <t>王梦瑶</t>
  </si>
  <si>
    <t>谢晓艳</t>
  </si>
  <si>
    <t>杨方芳</t>
  </si>
  <si>
    <t>姚文龙</t>
  </si>
  <si>
    <t>赵雯</t>
  </si>
  <si>
    <t>郭梦停</t>
  </si>
  <si>
    <t>胡佳凡</t>
  </si>
  <si>
    <t>贾琪</t>
  </si>
  <si>
    <t>钱佳曼</t>
  </si>
  <si>
    <t>王馨悦</t>
  </si>
  <si>
    <t>杨明丽</t>
  </si>
  <si>
    <t>陈世初</t>
  </si>
  <si>
    <t>郭清燕</t>
  </si>
  <si>
    <t>李洁</t>
  </si>
  <si>
    <t>李钊</t>
  </si>
  <si>
    <t>石浩</t>
  </si>
  <si>
    <t>苏婷</t>
  </si>
  <si>
    <t>弯玉洁</t>
  </si>
  <si>
    <t>张灿灿</t>
  </si>
  <si>
    <t>孔颖</t>
  </si>
  <si>
    <t>刘慧</t>
  </si>
  <si>
    <t>刘悦</t>
  </si>
  <si>
    <t>王金旺</t>
  </si>
  <si>
    <t>王文静</t>
  </si>
  <si>
    <t>张心然</t>
  </si>
  <si>
    <t>马威</t>
  </si>
  <si>
    <t>万君</t>
  </si>
  <si>
    <t>汪振兴</t>
  </si>
  <si>
    <t>王贺平</t>
  </si>
  <si>
    <t>吴倩倩</t>
  </si>
  <si>
    <t>余赛格</t>
  </si>
  <si>
    <t>袁晓婷</t>
  </si>
  <si>
    <t>李蒙蒙</t>
  </si>
  <si>
    <t>南洋娜</t>
  </si>
  <si>
    <t>王慧颖</t>
  </si>
  <si>
    <t>王亚爽</t>
  </si>
  <si>
    <t>杨杰屏</t>
  </si>
  <si>
    <t>赵丽娜</t>
  </si>
  <si>
    <t>赵梅琳</t>
  </si>
  <si>
    <t>朱怡兵</t>
  </si>
  <si>
    <t>蔡素丽</t>
  </si>
  <si>
    <t>陈梦雅</t>
  </si>
  <si>
    <t>方自然</t>
  </si>
  <si>
    <t>乐祥红</t>
  </si>
  <si>
    <t>师婷婷</t>
  </si>
  <si>
    <t>王世聪</t>
  </si>
  <si>
    <t>薛池</t>
  </si>
  <si>
    <t>薛文瑞</t>
  </si>
  <si>
    <t>陈桂婷</t>
  </si>
  <si>
    <t>高晓骁</t>
  </si>
  <si>
    <t>郭延娜</t>
  </si>
  <si>
    <t>韩莹莹</t>
  </si>
  <si>
    <t>洪姗</t>
  </si>
  <si>
    <t>李瑞龙</t>
  </si>
  <si>
    <t>夏新月</t>
  </si>
  <si>
    <t>张莉娟</t>
  </si>
  <si>
    <t>张淼</t>
  </si>
  <si>
    <t>常亚楠</t>
  </si>
  <si>
    <t>李晓涵</t>
  </si>
  <si>
    <t>李云琴</t>
  </si>
  <si>
    <t>王熙文</t>
  </si>
  <si>
    <t>王依平</t>
  </si>
  <si>
    <t>周丹</t>
  </si>
  <si>
    <t>毕爽</t>
  </si>
  <si>
    <t>董睿煊</t>
  </si>
  <si>
    <t>黄苗</t>
  </si>
  <si>
    <t>李世崎</t>
  </si>
  <si>
    <t>鲁春平</t>
  </si>
  <si>
    <t>罗乔歌</t>
  </si>
  <si>
    <t>巫昊昱</t>
  </si>
  <si>
    <t>杨前</t>
  </si>
  <si>
    <t>于流洋</t>
  </si>
  <si>
    <t>窦永振</t>
  </si>
  <si>
    <t>范香婷</t>
  </si>
  <si>
    <t>霍晓燕</t>
  </si>
  <si>
    <t>姜瑞娟</t>
  </si>
  <si>
    <t>李施湘</t>
  </si>
  <si>
    <t>刘艺漫</t>
  </si>
  <si>
    <t>卢亚婷</t>
  </si>
  <si>
    <t>任雨晴</t>
  </si>
  <si>
    <t>邵希杰</t>
  </si>
  <si>
    <t>史洋</t>
  </si>
  <si>
    <t>司迪</t>
  </si>
  <si>
    <t>卫紫瑶</t>
  </si>
  <si>
    <t>张昝迪</t>
  </si>
  <si>
    <t>赵可馨</t>
  </si>
  <si>
    <t>曹梦雨</t>
  </si>
  <si>
    <t>陈文丽</t>
  </si>
  <si>
    <t>刁梦婷</t>
  </si>
  <si>
    <t>杜心语</t>
  </si>
  <si>
    <t>郭妍星</t>
  </si>
  <si>
    <t>李畅</t>
  </si>
  <si>
    <t>柳俊浩</t>
  </si>
  <si>
    <t>苏晓慧</t>
  </si>
  <si>
    <t>武萌萍</t>
  </si>
  <si>
    <t>杨康</t>
  </si>
  <si>
    <t>尹婷</t>
  </si>
  <si>
    <t>张慧婷</t>
  </si>
  <si>
    <t>张诗宇</t>
  </si>
  <si>
    <t>鲍晓戈</t>
  </si>
  <si>
    <t>范曼曼</t>
  </si>
  <si>
    <t>郭诺涵</t>
  </si>
  <si>
    <t>李宛琪</t>
  </si>
  <si>
    <t>李卫荣</t>
  </si>
  <si>
    <t>刘梦珂</t>
  </si>
  <si>
    <t>娄婉晴</t>
  </si>
  <si>
    <t>苏馨怡</t>
  </si>
  <si>
    <t>王佳琪</t>
  </si>
  <si>
    <t>杨小雨</t>
  </si>
  <si>
    <t>陈春生</t>
  </si>
  <si>
    <t>韩梦惺</t>
  </si>
  <si>
    <t>李丽君</t>
  </si>
  <si>
    <t>李贤</t>
  </si>
  <si>
    <t>李欣兰</t>
  </si>
  <si>
    <t>刘艺</t>
  </si>
  <si>
    <t>刘媛</t>
  </si>
  <si>
    <t>王丽</t>
  </si>
  <si>
    <t>王晴</t>
  </si>
  <si>
    <t>王双璐</t>
  </si>
  <si>
    <t>邢丽可</t>
  </si>
  <si>
    <t>熊燕丽</t>
  </si>
  <si>
    <t>周培峰</t>
  </si>
  <si>
    <t>陈亚凡</t>
  </si>
  <si>
    <t>韩玉玲</t>
  </si>
  <si>
    <t>邝佩津</t>
  </si>
  <si>
    <t>罗欢欢</t>
  </si>
  <si>
    <t>庆原竹</t>
  </si>
  <si>
    <t>王艺莲</t>
  </si>
  <si>
    <t>张瑜</t>
  </si>
  <si>
    <t>张玉娇</t>
  </si>
  <si>
    <t>常彩迪</t>
  </si>
  <si>
    <t>付宝佳</t>
  </si>
  <si>
    <t>李波涛</t>
  </si>
  <si>
    <t>栗瑞雪</t>
  </si>
  <si>
    <t>刘梦婷</t>
  </si>
  <si>
    <t>王珊珊</t>
  </si>
  <si>
    <t>张帅</t>
  </si>
  <si>
    <t>钟倩</t>
  </si>
  <si>
    <t>丁晓庆</t>
  </si>
  <si>
    <t>董梦茹</t>
  </si>
  <si>
    <t>高彤彤</t>
  </si>
  <si>
    <t>韩宛蓉</t>
  </si>
  <si>
    <t>黄春娇</t>
  </si>
  <si>
    <t>井亚军</t>
  </si>
  <si>
    <t>李科蓝</t>
  </si>
  <si>
    <t>刘敬杰</t>
  </si>
  <si>
    <t>刘明源</t>
  </si>
  <si>
    <t>普霖</t>
  </si>
  <si>
    <t>王蛟蛟</t>
  </si>
  <si>
    <t>王鹏鹏</t>
  </si>
  <si>
    <t>许亚兰</t>
  </si>
  <si>
    <t>张春莉</t>
  </si>
  <si>
    <t>李瑞萌</t>
  </si>
  <si>
    <t>梁大伟</t>
  </si>
  <si>
    <t>刘蝶蕊</t>
  </si>
  <si>
    <t>马梦伊</t>
  </si>
  <si>
    <t>朱安佳</t>
  </si>
  <si>
    <t>车世岩</t>
  </si>
  <si>
    <t>李佳慧</t>
  </si>
  <si>
    <t>刘霄巍</t>
  </si>
  <si>
    <t>莫静雯</t>
  </si>
  <si>
    <t>任婉如</t>
  </si>
  <si>
    <t>宋晓佳</t>
  </si>
  <si>
    <t>张佳琦</t>
  </si>
  <si>
    <t>张霜</t>
  </si>
  <si>
    <t>陈莉薇</t>
  </si>
  <si>
    <t>陈秋帆</t>
  </si>
  <si>
    <t>陈晓彦</t>
  </si>
  <si>
    <t>惠苗芯</t>
  </si>
  <si>
    <t>李佳茜</t>
  </si>
  <si>
    <t>李梦云</t>
  </si>
  <si>
    <t>潘嘉怡</t>
  </si>
  <si>
    <t>尚艳阳</t>
  </si>
  <si>
    <t>薛志杰</t>
  </si>
  <si>
    <t>张子晋</t>
  </si>
  <si>
    <t>丁姒洋</t>
  </si>
  <si>
    <t>冯宇洁</t>
  </si>
  <si>
    <t>李琳梦</t>
  </si>
  <si>
    <t>李文静</t>
  </si>
  <si>
    <t>梅新慧</t>
  </si>
  <si>
    <t>聂昊</t>
  </si>
  <si>
    <t>王梦园</t>
  </si>
  <si>
    <t>吴欣宇</t>
  </si>
  <si>
    <t>徐志荣</t>
  </si>
  <si>
    <t>张馨尹</t>
  </si>
  <si>
    <t>陈妍玥</t>
  </si>
  <si>
    <t>刘萍</t>
  </si>
  <si>
    <t>刘瑞东</t>
  </si>
  <si>
    <t>唐小楠</t>
  </si>
  <si>
    <t>王悦</t>
  </si>
  <si>
    <t>谢铭轩</t>
  </si>
  <si>
    <t>辛泓雨</t>
  </si>
  <si>
    <t>邢冰灿</t>
  </si>
  <si>
    <t>邢梦娇</t>
  </si>
  <si>
    <t>胡天露</t>
  </si>
  <si>
    <t>蒋湘楠</t>
  </si>
  <si>
    <t>司佳佳</t>
  </si>
  <si>
    <t>谭美</t>
  </si>
  <si>
    <t>杨金彦</t>
  </si>
  <si>
    <t>赵艳霞</t>
  </si>
  <si>
    <t>郭佳晨</t>
  </si>
  <si>
    <t>韩恩惠</t>
  </si>
  <si>
    <t>黄秀娟</t>
  </si>
  <si>
    <t>罗心如</t>
  </si>
  <si>
    <t>马欣雅</t>
  </si>
  <si>
    <t>王鑫欣</t>
  </si>
  <si>
    <t>吴国华</t>
  </si>
  <si>
    <t>杨成林</t>
  </si>
  <si>
    <t>任江红</t>
  </si>
  <si>
    <t>王丽娜</t>
  </si>
  <si>
    <t>王萧棋</t>
  </si>
  <si>
    <t>王瑶</t>
  </si>
  <si>
    <t>王意然</t>
  </si>
  <si>
    <t>吴冬梅</t>
  </si>
  <si>
    <t>薛燕</t>
  </si>
  <si>
    <t>苌晓芊</t>
  </si>
  <si>
    <t>杜晓雅</t>
  </si>
  <si>
    <t>李崇</t>
  </si>
  <si>
    <t>刘焕</t>
  </si>
  <si>
    <t>陆瑞文</t>
  </si>
  <si>
    <t>申明慧</t>
  </si>
  <si>
    <t>王晶茹</t>
  </si>
  <si>
    <t>吴桃桃</t>
  </si>
  <si>
    <t>姚文欣</t>
  </si>
  <si>
    <t>陈梦尧</t>
  </si>
  <si>
    <t>李佳琳</t>
  </si>
  <si>
    <t>李嘉欣</t>
  </si>
  <si>
    <t>马玉莹</t>
  </si>
  <si>
    <t>乔靖珂</t>
  </si>
  <si>
    <t>苏荣鑫</t>
  </si>
  <si>
    <t>王丹丹</t>
  </si>
  <si>
    <t>吴燕玲</t>
  </si>
  <si>
    <t>徐菲阳</t>
  </si>
  <si>
    <t>张双双</t>
  </si>
  <si>
    <t>赵鹏宇</t>
  </si>
  <si>
    <t>卞佳潇</t>
  </si>
  <si>
    <t>付晓敏</t>
  </si>
  <si>
    <t>高龙雨</t>
  </si>
  <si>
    <t>贾红岩</t>
  </si>
  <si>
    <t>李贤慧</t>
  </si>
  <si>
    <t>马梦迪</t>
  </si>
  <si>
    <t>师春艳</t>
  </si>
  <si>
    <t>王美</t>
  </si>
  <si>
    <t>赵莹莹</t>
  </si>
  <si>
    <t>周珂颖</t>
  </si>
  <si>
    <t>周天琦</t>
  </si>
  <si>
    <t>陈杉</t>
  </si>
  <si>
    <t>陈亚茹</t>
  </si>
  <si>
    <t>李金瓶</t>
  </si>
  <si>
    <t>李颖</t>
  </si>
  <si>
    <t>李悦欣</t>
  </si>
  <si>
    <t>乔苏雅</t>
  </si>
  <si>
    <t>葛文杰</t>
  </si>
  <si>
    <t>贺新娟</t>
  </si>
  <si>
    <t>姬文平</t>
  </si>
  <si>
    <t>吉玉</t>
  </si>
  <si>
    <t>李颖楠</t>
  </si>
  <si>
    <t>刘梦云</t>
  </si>
  <si>
    <t>牛源林</t>
  </si>
  <si>
    <t>孙山巍</t>
  </si>
  <si>
    <t>余家奇</t>
  </si>
  <si>
    <t>袁翠娜</t>
  </si>
  <si>
    <t>朱梦娟</t>
  </si>
  <si>
    <t>曹亚威</t>
  </si>
  <si>
    <t>郭怡丹</t>
  </si>
  <si>
    <t>李静鸽</t>
  </si>
  <si>
    <t>邵龙浩</t>
  </si>
  <si>
    <t>项静</t>
  </si>
  <si>
    <t>张洛乐</t>
  </si>
  <si>
    <t>胡春海</t>
  </si>
  <si>
    <t>孔鹏迪</t>
  </si>
  <si>
    <t>李菁雯</t>
  </si>
  <si>
    <t>祁远婷</t>
  </si>
  <si>
    <t>田春雨</t>
  </si>
  <si>
    <t>王甜甜</t>
  </si>
  <si>
    <t>郑慧慧</t>
  </si>
  <si>
    <t>邓欣琦</t>
  </si>
  <si>
    <t>付娆</t>
  </si>
  <si>
    <t>韩文婷</t>
  </si>
  <si>
    <t>李铭艳</t>
  </si>
  <si>
    <t>李欣默</t>
  </si>
  <si>
    <t>刘亚如</t>
  </si>
  <si>
    <t>穆瑞彤</t>
  </si>
  <si>
    <t>徐双</t>
  </si>
  <si>
    <t>陈亿文</t>
  </si>
  <si>
    <t>冯欣宇</t>
  </si>
  <si>
    <t>贾妞妞</t>
  </si>
  <si>
    <t>李欣杰</t>
  </si>
  <si>
    <t>任雪媛</t>
  </si>
  <si>
    <t>师雅</t>
  </si>
  <si>
    <t>杨刘杰</t>
  </si>
  <si>
    <t>葛一帆</t>
  </si>
  <si>
    <t>关茹佳</t>
  </si>
  <si>
    <t>李向阳</t>
  </si>
  <si>
    <t>栗梦</t>
  </si>
  <si>
    <t>刘璐璐</t>
  </si>
  <si>
    <t>路良玉</t>
  </si>
  <si>
    <t>潘淑娟</t>
  </si>
  <si>
    <t>盛文哲</t>
  </si>
  <si>
    <t>孙瑞雪</t>
  </si>
  <si>
    <t>王洁</t>
  </si>
  <si>
    <t>王千千</t>
  </si>
  <si>
    <t>王欣涵</t>
  </si>
  <si>
    <t>张俊怡</t>
  </si>
  <si>
    <t>范洪飞</t>
  </si>
  <si>
    <t>胡洪利</t>
  </si>
  <si>
    <t>李晔晴</t>
  </si>
  <si>
    <t>李泽</t>
  </si>
  <si>
    <t>魏于尊</t>
  </si>
  <si>
    <t>邢佳丽</t>
  </si>
  <si>
    <t>徐明扬</t>
  </si>
  <si>
    <t>薛园园</t>
  </si>
  <si>
    <t>杨海艺</t>
  </si>
  <si>
    <t>赵书恒</t>
  </si>
  <si>
    <t>赵鑫敏</t>
  </si>
  <si>
    <t>陈琳琳</t>
  </si>
  <si>
    <t>李佳文</t>
  </si>
  <si>
    <t>吕怡淼</t>
  </si>
  <si>
    <t>王雷程</t>
  </si>
  <si>
    <t>王腾飞</t>
  </si>
  <si>
    <t>王婷婷</t>
  </si>
  <si>
    <t>武孜悦</t>
  </si>
  <si>
    <t>陈梦娟</t>
  </si>
  <si>
    <t>董雨晴</t>
  </si>
  <si>
    <t>冯思源</t>
  </si>
  <si>
    <t>高铭洁</t>
  </si>
  <si>
    <t>刘肖渝</t>
  </si>
  <si>
    <t>宋浩怡</t>
  </si>
  <si>
    <t>田雨苗</t>
  </si>
  <si>
    <t>杨慧歆</t>
  </si>
  <si>
    <t>姚梦珂</t>
  </si>
  <si>
    <t>范婷婷</t>
  </si>
  <si>
    <t>教育学院</t>
  </si>
  <si>
    <t>高珊珊</t>
  </si>
  <si>
    <t>姜豆豆</t>
  </si>
  <si>
    <t>李豫桂</t>
  </si>
  <si>
    <t>刘佳琪</t>
  </si>
  <si>
    <t>刘文霞</t>
  </si>
  <si>
    <t>刘雨欣</t>
  </si>
  <si>
    <t>张旭光</t>
  </si>
  <si>
    <t>周森</t>
  </si>
  <si>
    <t>陈晨</t>
  </si>
  <si>
    <t>陈雅洁</t>
  </si>
  <si>
    <t>邓锐芳</t>
  </si>
  <si>
    <t>高子媚</t>
  </si>
  <si>
    <t>郝少华</t>
  </si>
  <si>
    <t>乔琬婷</t>
  </si>
  <si>
    <t>任亚丽</t>
  </si>
  <si>
    <t>王亚冰</t>
  </si>
  <si>
    <t>翟帅兵</t>
  </si>
  <si>
    <t>张旭方</t>
  </si>
  <si>
    <t>张雨婷</t>
  </si>
  <si>
    <t>郭小洁</t>
  </si>
  <si>
    <t>苗珊珊</t>
  </si>
  <si>
    <t>沈梦瑶</t>
  </si>
  <si>
    <t>吴偲加</t>
  </si>
  <si>
    <t>杨冰洋</t>
  </si>
  <si>
    <t>杨颖</t>
  </si>
  <si>
    <t>张红叶</t>
  </si>
  <si>
    <t>张禄杰</t>
  </si>
  <si>
    <t>白欣聪</t>
  </si>
  <si>
    <t>党余</t>
  </si>
  <si>
    <t>符红</t>
  </si>
  <si>
    <t>胡舒益</t>
  </si>
  <si>
    <t>罗梦迪</t>
  </si>
  <si>
    <t>孙发源</t>
  </si>
  <si>
    <t>孙梦皎</t>
  </si>
  <si>
    <t>陶喆</t>
  </si>
  <si>
    <t>杨浩</t>
  </si>
  <si>
    <t>张天晴</t>
  </si>
  <si>
    <t>张钰荻</t>
  </si>
  <si>
    <t>耿依</t>
  </si>
  <si>
    <t>李梦柳</t>
  </si>
  <si>
    <t>刘珂岩</t>
  </si>
  <si>
    <t>孙钰甜</t>
  </si>
  <si>
    <t>严凤姣</t>
  </si>
  <si>
    <t>袁超一</t>
  </si>
  <si>
    <t>张满</t>
  </si>
  <si>
    <t>柴静</t>
  </si>
  <si>
    <t>丁石林</t>
  </si>
  <si>
    <t>何嫚</t>
  </si>
  <si>
    <t>刘冰杰</t>
  </si>
  <si>
    <t>王甲烁</t>
  </si>
  <si>
    <t>翟新茹</t>
  </si>
  <si>
    <t>张璟</t>
  </si>
  <si>
    <t>张艳瑞</t>
  </si>
  <si>
    <t>赵允允</t>
  </si>
  <si>
    <t>赵增熙</t>
  </si>
  <si>
    <t>充梦月</t>
  </si>
  <si>
    <t>党攀</t>
  </si>
  <si>
    <t>胡梦雅</t>
  </si>
  <si>
    <t>马萍</t>
  </si>
  <si>
    <t>尹梦梦</t>
  </si>
  <si>
    <t>于红利</t>
  </si>
  <si>
    <t>赵凯月</t>
  </si>
  <si>
    <t>郭瑶瑶</t>
  </si>
  <si>
    <t>刘攀利</t>
  </si>
  <si>
    <t>欧新静</t>
  </si>
  <si>
    <t>乔晓洁</t>
  </si>
  <si>
    <t>王若凡</t>
  </si>
  <si>
    <t>代梦娟</t>
  </si>
  <si>
    <t>李欢欢</t>
  </si>
  <si>
    <t>陆茜</t>
  </si>
  <si>
    <t>任梦香</t>
  </si>
  <si>
    <t>王迪琛</t>
  </si>
  <si>
    <t>王平</t>
  </si>
  <si>
    <t>张殊岩</t>
  </si>
  <si>
    <t>张淑曼</t>
  </si>
  <si>
    <t>陈颖男</t>
  </si>
  <si>
    <t>贾思</t>
  </si>
  <si>
    <t>李雪晴</t>
  </si>
  <si>
    <t>刘文慧</t>
  </si>
  <si>
    <t>刘招娣</t>
  </si>
  <si>
    <t>马育贵</t>
  </si>
  <si>
    <t>桑俊阁</t>
  </si>
  <si>
    <t>帅佳佳</t>
  </si>
  <si>
    <t>徐艺洋</t>
  </si>
  <si>
    <t>许瑶瑶</t>
  </si>
  <si>
    <t>段朋悦</t>
  </si>
  <si>
    <t>韩佳奇</t>
  </si>
  <si>
    <t>何焕杰</t>
  </si>
  <si>
    <t>师江雪</t>
  </si>
  <si>
    <t>王聪聪</t>
  </si>
  <si>
    <t>王婉婉</t>
  </si>
  <si>
    <t>王祎华</t>
  </si>
  <si>
    <t>吴海静</t>
  </si>
  <si>
    <t>杨格萍</t>
  </si>
  <si>
    <t>张晓雨</t>
  </si>
  <si>
    <t>常敏杰</t>
  </si>
  <si>
    <t>丁盼盼</t>
  </si>
  <si>
    <t>郭蒙娟</t>
  </si>
  <si>
    <t>郝娇娇</t>
  </si>
  <si>
    <t>刘雪娇</t>
  </si>
  <si>
    <t>刘雨阳</t>
  </si>
  <si>
    <t>樊辛乙</t>
  </si>
  <si>
    <t>贾慧敏</t>
  </si>
  <si>
    <t>李亚楠</t>
  </si>
  <si>
    <t>刘悦彤</t>
  </si>
  <si>
    <t>孙苗</t>
  </si>
  <si>
    <t>薛启谣</t>
  </si>
  <si>
    <t>于梦雅</t>
  </si>
  <si>
    <t>张想</t>
  </si>
  <si>
    <t>张子璇</t>
  </si>
  <si>
    <t>雷心如</t>
  </si>
  <si>
    <t>刘琦</t>
  </si>
  <si>
    <t>刘书勤</t>
  </si>
  <si>
    <t>任艺帆</t>
  </si>
  <si>
    <t>宋佳颖</t>
  </si>
  <si>
    <t>孙鹏</t>
  </si>
  <si>
    <t>吴昱叶</t>
  </si>
  <si>
    <t>殷雪</t>
  </si>
  <si>
    <t>张珂</t>
  </si>
  <si>
    <t>赵俊怡</t>
  </si>
  <si>
    <t>庄晓雪</t>
  </si>
  <si>
    <t>韩怡萌</t>
  </si>
  <si>
    <t>何美伊</t>
  </si>
  <si>
    <t>卢平</t>
  </si>
  <si>
    <t>申小婷</t>
  </si>
  <si>
    <t>宋潇倩</t>
  </si>
  <si>
    <t>席文倩</t>
  </si>
  <si>
    <t>许开心</t>
  </si>
  <si>
    <t>杨千倪</t>
  </si>
  <si>
    <t>赵晓曼</t>
  </si>
  <si>
    <t>程慧</t>
  </si>
  <si>
    <t>程小珊</t>
  </si>
  <si>
    <t>冷雪铃</t>
  </si>
  <si>
    <t>李梦婷</t>
  </si>
  <si>
    <t>李智慧</t>
  </si>
  <si>
    <t>刘雅楠</t>
  </si>
  <si>
    <t>鲁娅</t>
  </si>
  <si>
    <t>陆樊</t>
  </si>
  <si>
    <t>武思宇</t>
  </si>
  <si>
    <t>邢赛赛</t>
  </si>
  <si>
    <t>张延彩</t>
  </si>
  <si>
    <t>丁浩楠</t>
  </si>
  <si>
    <t>李如梦</t>
  </si>
  <si>
    <t>李沅格</t>
  </si>
  <si>
    <t>齐雅楠</t>
  </si>
  <si>
    <t>肖自荣</t>
  </si>
  <si>
    <t>张舒心</t>
  </si>
  <si>
    <t>李慧云</t>
  </si>
  <si>
    <t>李玉婕</t>
  </si>
  <si>
    <t>聂燕君</t>
  </si>
  <si>
    <t>王奕琳</t>
  </si>
  <si>
    <t>王紫依</t>
  </si>
  <si>
    <t>魏悦铭</t>
  </si>
  <si>
    <t>张靖璐</t>
  </si>
  <si>
    <t>胡梦珂</t>
  </si>
  <si>
    <t>李茹微</t>
  </si>
  <si>
    <t>卢芝蓉</t>
  </si>
  <si>
    <t>任晓前</t>
  </si>
  <si>
    <t>申晓漫</t>
  </si>
  <si>
    <t>王怡鹤</t>
  </si>
  <si>
    <t>谢东霞</t>
  </si>
  <si>
    <t>邢佳妮</t>
  </si>
  <si>
    <t>徐姝晴</t>
  </si>
  <si>
    <t>杨晓歌</t>
  </si>
  <si>
    <t>张旭</t>
  </si>
  <si>
    <t>陈伟云</t>
  </si>
  <si>
    <t>李凌风</t>
  </si>
  <si>
    <t>孙浩鑫</t>
  </si>
  <si>
    <t>王乐</t>
  </si>
  <si>
    <t>王梓涵</t>
  </si>
  <si>
    <t>杨雨</t>
  </si>
  <si>
    <t>姚飘阳</t>
  </si>
  <si>
    <t>张明露</t>
  </si>
  <si>
    <t>周润芝</t>
  </si>
  <si>
    <t>朱梦阳</t>
  </si>
  <si>
    <t>常蕊</t>
  </si>
  <si>
    <t>程旋旋</t>
  </si>
  <si>
    <t>葛雅诗</t>
  </si>
  <si>
    <t>谷梦瑶</t>
  </si>
  <si>
    <t>李怡琛</t>
  </si>
  <si>
    <t>梁聪</t>
  </si>
  <si>
    <t>梅小兰</t>
  </si>
  <si>
    <t>尚汝伟</t>
  </si>
  <si>
    <t>袁如梦</t>
  </si>
  <si>
    <t>张俊瑶</t>
  </si>
  <si>
    <t>赵月琪</t>
  </si>
  <si>
    <t>周胜</t>
  </si>
  <si>
    <t>丁美晨</t>
  </si>
  <si>
    <t>郭卓帆</t>
  </si>
  <si>
    <t>贺月月</t>
  </si>
  <si>
    <t>李林</t>
  </si>
  <si>
    <t>卢鹏杰</t>
  </si>
  <si>
    <t>牛思雨</t>
  </si>
  <si>
    <t>孙莉</t>
  </si>
  <si>
    <t>张新哲</t>
  </si>
  <si>
    <t>张颖</t>
  </si>
  <si>
    <t>赵杰</t>
  </si>
  <si>
    <t>李诗浛</t>
  </si>
  <si>
    <t>王灿</t>
  </si>
  <si>
    <t>王丹阳</t>
  </si>
  <si>
    <t>王肖肖</t>
  </si>
  <si>
    <t>邢烂</t>
  </si>
  <si>
    <t>张欢欢</t>
  </si>
  <si>
    <t>焦心艺</t>
  </si>
  <si>
    <t>李梦涵</t>
  </si>
  <si>
    <t>蔺丹宁</t>
  </si>
  <si>
    <t>刘莉</t>
  </si>
  <si>
    <t>刘昭婷</t>
  </si>
  <si>
    <t>杨笑笑</t>
  </si>
  <si>
    <t>张玉芬</t>
  </si>
  <si>
    <t>董欣冉</t>
  </si>
  <si>
    <t>胡成玉</t>
  </si>
  <si>
    <t>江昀菲</t>
  </si>
  <si>
    <t>刘苗苗</t>
  </si>
  <si>
    <t>申鹏娜</t>
  </si>
  <si>
    <t>沈丽娅</t>
  </si>
  <si>
    <t>熊颖</t>
  </si>
  <si>
    <t>张佳瑶</t>
  </si>
  <si>
    <t>赵姝惠</t>
  </si>
  <si>
    <t>邹丽</t>
  </si>
  <si>
    <t>崔梦如</t>
  </si>
  <si>
    <t>胡甜甜</t>
  </si>
  <si>
    <t>李燕燕</t>
  </si>
  <si>
    <t>乔铃</t>
  </si>
  <si>
    <t>尚东燕</t>
  </si>
  <si>
    <t>孙裕超</t>
  </si>
  <si>
    <t>张喜</t>
  </si>
  <si>
    <t>崔智颖</t>
  </si>
  <si>
    <t>冯晴怡</t>
  </si>
  <si>
    <t>何坤柔</t>
  </si>
  <si>
    <t>和珈沛</t>
  </si>
  <si>
    <t>刘子颖</t>
  </si>
  <si>
    <t>马以琳</t>
  </si>
  <si>
    <t>孟春慧</t>
  </si>
  <si>
    <t>王玉丹</t>
  </si>
  <si>
    <t>张辩英</t>
  </si>
  <si>
    <t>崔世茹</t>
  </si>
  <si>
    <t>韩双双</t>
  </si>
  <si>
    <t>李菀滋</t>
  </si>
  <si>
    <t>李鑫超</t>
  </si>
  <si>
    <t>刘梦丹</t>
  </si>
  <si>
    <t>刘婷婷</t>
  </si>
  <si>
    <t>史佳丽</t>
  </si>
  <si>
    <t>拓孝红</t>
  </si>
  <si>
    <t>王淑媛</t>
  </si>
  <si>
    <t>王秀珍</t>
  </si>
  <si>
    <t>张博文</t>
  </si>
  <si>
    <t>赵乔璐</t>
  </si>
  <si>
    <t>周雯茹</t>
  </si>
  <si>
    <t>陈倩倩</t>
  </si>
  <si>
    <t>董智慧</t>
  </si>
  <si>
    <t>樊金</t>
  </si>
  <si>
    <t>方灿</t>
  </si>
  <si>
    <t>郭锐</t>
  </si>
  <si>
    <t>李飘</t>
  </si>
  <si>
    <t>李一帆</t>
  </si>
  <si>
    <t>申乐阳</t>
  </si>
  <si>
    <t>蔡园青</t>
  </si>
  <si>
    <t>樊一洺</t>
  </si>
  <si>
    <t>郭小雪</t>
  </si>
  <si>
    <t>焦晓雨</t>
  </si>
  <si>
    <t>吕亚婷</t>
  </si>
  <si>
    <t>庞淑姣</t>
  </si>
  <si>
    <t>谢心雨</t>
  </si>
  <si>
    <t>张文心</t>
  </si>
  <si>
    <t>赵惠莹</t>
  </si>
  <si>
    <t>赵静雯</t>
  </si>
  <si>
    <t>赵玉莹</t>
  </si>
  <si>
    <t>郭雪婷</t>
  </si>
  <si>
    <t>贺靖雯</t>
  </si>
  <si>
    <t>李卓越</t>
  </si>
  <si>
    <t>刘凡雅</t>
  </si>
  <si>
    <t>陈雨欣</t>
  </si>
  <si>
    <t>高梦莹</t>
  </si>
  <si>
    <t>葛怡帆</t>
  </si>
  <si>
    <t>郎子珺</t>
  </si>
  <si>
    <t>李一冉</t>
  </si>
  <si>
    <t>骆紫瑶</t>
  </si>
  <si>
    <t>王一凡</t>
  </si>
  <si>
    <t>肖珍宝</t>
  </si>
  <si>
    <t>徐春脖</t>
  </si>
  <si>
    <t>郑鑫悦</t>
  </si>
  <si>
    <t>胡诗诗</t>
  </si>
  <si>
    <t>王新茹</t>
  </si>
  <si>
    <t>徐兰兰</t>
  </si>
  <si>
    <t>薛梦瑶</t>
  </si>
  <si>
    <t>叶凡</t>
  </si>
  <si>
    <t>张宁威</t>
  </si>
  <si>
    <t>张婉颖</t>
  </si>
  <si>
    <t>朱露露</t>
  </si>
  <si>
    <t>郜纤纤</t>
  </si>
  <si>
    <t>顾京京</t>
  </si>
  <si>
    <t>黄子骏</t>
  </si>
  <si>
    <t>贾梦阳</t>
  </si>
  <si>
    <t>李可已</t>
  </si>
  <si>
    <t>刘梦瑶</t>
  </si>
  <si>
    <t>罗俊俊</t>
  </si>
  <si>
    <t>张宁</t>
  </si>
  <si>
    <t>赵晓格</t>
  </si>
  <si>
    <t>周鑫余</t>
  </si>
  <si>
    <t>陈春</t>
  </si>
  <si>
    <t>陈佳怡</t>
  </si>
  <si>
    <t>程望聪</t>
  </si>
  <si>
    <t>靳心怡</t>
  </si>
  <si>
    <t>连艺凝</t>
  </si>
  <si>
    <t>汪东杰</t>
  </si>
  <si>
    <t>谢梦丹</t>
  </si>
  <si>
    <t>杨佳慧</t>
  </si>
  <si>
    <t>翟蓥佶</t>
  </si>
  <si>
    <t>程美铭</t>
  </si>
  <si>
    <t>靳浩兴</t>
  </si>
  <si>
    <t>孔佳</t>
  </si>
  <si>
    <t>雷精伶</t>
  </si>
  <si>
    <t>彭飞</t>
  </si>
  <si>
    <t>宋梦月</t>
  </si>
  <si>
    <t>杨春雨</t>
  </si>
  <si>
    <t>张春晓</t>
  </si>
  <si>
    <t>张玮</t>
  </si>
  <si>
    <t>范春香</t>
  </si>
  <si>
    <t>江佳渝</t>
  </si>
  <si>
    <t>李秒秒</t>
  </si>
  <si>
    <t>李婷玉</t>
  </si>
  <si>
    <t>卢晓晴</t>
  </si>
  <si>
    <t>石静然</t>
  </si>
  <si>
    <t>王思梦</t>
  </si>
  <si>
    <t>徐梦雨</t>
  </si>
  <si>
    <t>张芝玲</t>
  </si>
  <si>
    <t>陈珂珂</t>
  </si>
  <si>
    <t>崔莹莹</t>
  </si>
  <si>
    <t>郭奕鑫</t>
  </si>
  <si>
    <t>韩梦莹</t>
  </si>
  <si>
    <t>兰哲</t>
  </si>
  <si>
    <t>铁婉柳</t>
  </si>
  <si>
    <t>许亚娟</t>
  </si>
  <si>
    <t>蔡玉阳</t>
  </si>
  <si>
    <t>程晓</t>
  </si>
  <si>
    <t>刘香彤</t>
  </si>
  <si>
    <t>牛芊芊</t>
  </si>
  <si>
    <t>任玉含</t>
  </si>
  <si>
    <t>苏丽红</t>
  </si>
  <si>
    <t>贾雪初</t>
  </si>
  <si>
    <t>雷咸玉</t>
  </si>
  <si>
    <t>李明洋</t>
  </si>
  <si>
    <t>李娜娜</t>
  </si>
  <si>
    <t>李思源</t>
  </si>
  <si>
    <t>马四雨</t>
  </si>
  <si>
    <t>王雨轩</t>
  </si>
  <si>
    <t>许玉婷</t>
  </si>
  <si>
    <t>姚金美</t>
  </si>
  <si>
    <t>陈孝楠</t>
  </si>
  <si>
    <t>方赛男</t>
  </si>
  <si>
    <t>刘思语</t>
  </si>
  <si>
    <t>柳清禹</t>
  </si>
  <si>
    <t>马鲁想</t>
  </si>
  <si>
    <t>魏亚娟</t>
  </si>
  <si>
    <t>吴笑薇</t>
  </si>
  <si>
    <t>姚梦齐</t>
  </si>
  <si>
    <t>冯子月</t>
  </si>
  <si>
    <t>纪文蕾</t>
  </si>
  <si>
    <t>晋继坤</t>
  </si>
  <si>
    <t>庞文雅</t>
  </si>
  <si>
    <t>彭赏赏</t>
  </si>
  <si>
    <t>王枫</t>
  </si>
  <si>
    <t>王智琳</t>
  </si>
  <si>
    <t>徐淑雅</t>
  </si>
  <si>
    <t>杨玉婷</t>
  </si>
  <si>
    <t>张佳鑫</t>
  </si>
  <si>
    <t>贺倩男</t>
  </si>
  <si>
    <t>李杰</t>
  </si>
  <si>
    <t>李金鸽</t>
  </si>
  <si>
    <t>李文轩</t>
  </si>
  <si>
    <t>李迎霄</t>
  </si>
  <si>
    <t>刘洁</t>
  </si>
  <si>
    <t>卫春雨</t>
  </si>
  <si>
    <t>姚美玉</t>
  </si>
  <si>
    <t>张怡飞</t>
  </si>
  <si>
    <t>钟文双</t>
  </si>
  <si>
    <t>冯雨欣</t>
  </si>
  <si>
    <t>付璐洁</t>
  </si>
  <si>
    <t>谷纪涵</t>
  </si>
  <si>
    <t>刘佳音</t>
  </si>
  <si>
    <t>吴怡静</t>
  </si>
  <si>
    <t>辛露露</t>
  </si>
  <si>
    <t>樊相瑞</t>
  </si>
  <si>
    <t>金融学院</t>
  </si>
  <si>
    <t>侯渝楷</t>
  </si>
  <si>
    <t>李诚</t>
  </si>
  <si>
    <t>李秋昕</t>
  </si>
  <si>
    <t>李艳芸</t>
  </si>
  <si>
    <t>孟纯</t>
  </si>
  <si>
    <t>牛婷婷</t>
  </si>
  <si>
    <t>徐梦雯</t>
  </si>
  <si>
    <t>于素清</t>
  </si>
  <si>
    <t>常守帅</t>
  </si>
  <si>
    <t>李柏熠</t>
  </si>
  <si>
    <t>刘丹丹</t>
  </si>
  <si>
    <t>路政辉</t>
  </si>
  <si>
    <t>王一帆</t>
  </si>
  <si>
    <t>王志豪</t>
  </si>
  <si>
    <t>叶顺杰</t>
  </si>
  <si>
    <t>袁源</t>
  </si>
  <si>
    <t>张凯俊</t>
  </si>
  <si>
    <t>张姿怡</t>
  </si>
  <si>
    <t>陈燕菊</t>
  </si>
  <si>
    <t>冯海洋</t>
  </si>
  <si>
    <t>韩璐</t>
  </si>
  <si>
    <t>韩振阳</t>
  </si>
  <si>
    <t>王可鑫</t>
  </si>
  <si>
    <t>杨雪丽</t>
  </si>
  <si>
    <t>张贺阳</t>
  </si>
  <si>
    <t>朱川豫</t>
  </si>
  <si>
    <t>邹萌萌</t>
  </si>
  <si>
    <t>席洋洋</t>
  </si>
  <si>
    <t>冯亚岚</t>
  </si>
  <si>
    <t>高红甜</t>
  </si>
  <si>
    <t>刘发展</t>
  </si>
  <si>
    <t>罗淋锋</t>
  </si>
  <si>
    <t>潘星衡</t>
  </si>
  <si>
    <t>赵枫</t>
  </si>
  <si>
    <t>冯克迪</t>
  </si>
  <si>
    <t>韩梦婷</t>
  </si>
  <si>
    <t>李燕鑫</t>
  </si>
  <si>
    <t>李悦悦</t>
  </si>
  <si>
    <t>牛顺愿</t>
  </si>
  <si>
    <t>汪苏杰</t>
  </si>
  <si>
    <t>徐佳怡</t>
  </si>
  <si>
    <t>赵博望</t>
  </si>
  <si>
    <t>甘新玉</t>
  </si>
  <si>
    <t>郭家如</t>
  </si>
  <si>
    <t>李锦超</t>
  </si>
  <si>
    <t>李凯雅</t>
  </si>
  <si>
    <t>李婷婷</t>
  </si>
  <si>
    <t>廖荣帅</t>
  </si>
  <si>
    <t>吕倩</t>
  </si>
  <si>
    <t>马燕丽</t>
  </si>
  <si>
    <t>王笑聪</t>
  </si>
  <si>
    <t>杨振南</t>
  </si>
  <si>
    <t>殷聪敏</t>
  </si>
  <si>
    <t>张鑫</t>
  </si>
  <si>
    <t>曹雪</t>
  </si>
  <si>
    <t>陈晓剑舞</t>
  </si>
  <si>
    <t>党雨露</t>
  </si>
  <si>
    <t>范素静</t>
  </si>
  <si>
    <t>李琳琳</t>
  </si>
  <si>
    <t>马冰冰</t>
  </si>
  <si>
    <t>徐雅惠</t>
  </si>
  <si>
    <t>曹茹芸</t>
  </si>
  <si>
    <t>高喜杰</t>
  </si>
  <si>
    <t>耿少博</t>
  </si>
  <si>
    <t>胡梦阳</t>
  </si>
  <si>
    <t>李振业</t>
  </si>
  <si>
    <t>毛春凤</t>
  </si>
  <si>
    <t>于晨曦</t>
  </si>
  <si>
    <t>翟雯洁</t>
  </si>
  <si>
    <t>张蓉蓉</t>
  </si>
  <si>
    <t>蔡玉方</t>
  </si>
  <si>
    <t>宋晓亚</t>
  </si>
  <si>
    <t>孙高宇</t>
  </si>
  <si>
    <t>王丹文</t>
  </si>
  <si>
    <t>王恒鑫</t>
  </si>
  <si>
    <t>魏庆彬</t>
  </si>
  <si>
    <t>邢梦婷</t>
  </si>
  <si>
    <t>叶佳乐</t>
  </si>
  <si>
    <t>张琳琳</t>
  </si>
  <si>
    <t>张舒红</t>
  </si>
  <si>
    <t>陈静心</t>
  </si>
  <si>
    <t>甘欣悦</t>
  </si>
  <si>
    <t>鲁金强</t>
  </si>
  <si>
    <t>欧阳兰</t>
  </si>
  <si>
    <t>王怡晨</t>
  </si>
  <si>
    <t>张宏远</t>
  </si>
  <si>
    <t>张再兴</t>
  </si>
  <si>
    <t>周海彤</t>
  </si>
  <si>
    <t>郭春山</t>
  </si>
  <si>
    <t>韩雪惠</t>
  </si>
  <si>
    <t>金雨涵</t>
  </si>
  <si>
    <t>李思雨</t>
  </si>
  <si>
    <t>李子丹</t>
  </si>
  <si>
    <t>施依林</t>
  </si>
  <si>
    <t>王鹏翔</t>
  </si>
  <si>
    <t>赵慧丽</t>
  </si>
  <si>
    <t>刘国豪</t>
  </si>
  <si>
    <t>路孝静</t>
  </si>
  <si>
    <t>彭巧蒙</t>
  </si>
  <si>
    <t>任梓馨</t>
  </si>
  <si>
    <t>王淼</t>
  </si>
  <si>
    <t>张金菊</t>
  </si>
  <si>
    <t>张韶涵</t>
  </si>
  <si>
    <t>赵鑫鑫</t>
  </si>
  <si>
    <t>陈家祥</t>
  </si>
  <si>
    <t>靳城权</t>
  </si>
  <si>
    <t>李雅轩</t>
  </si>
  <si>
    <t>李缘惠</t>
  </si>
  <si>
    <t>尚银熙</t>
  </si>
  <si>
    <t>苏琪淇</t>
  </si>
  <si>
    <t>杨申</t>
  </si>
  <si>
    <t>常梦瑶</t>
  </si>
  <si>
    <t>杜盼阳</t>
  </si>
  <si>
    <t>范可鑫</t>
  </si>
  <si>
    <t>胡瑞锋</t>
  </si>
  <si>
    <t>贾晓辉</t>
  </si>
  <si>
    <t>孙光汇</t>
  </si>
  <si>
    <t>张肖月</t>
  </si>
  <si>
    <t>周琳</t>
  </si>
  <si>
    <t>陈颖</t>
  </si>
  <si>
    <t>韩笑</t>
  </si>
  <si>
    <t>黄金芝</t>
  </si>
  <si>
    <t>李孟圆</t>
  </si>
  <si>
    <t>任佳慧</t>
  </si>
  <si>
    <t>王义爽</t>
  </si>
  <si>
    <t>杨梦琦</t>
  </si>
  <si>
    <t>杨镇瑜</t>
  </si>
  <si>
    <t>尹子豪</t>
  </si>
  <si>
    <t>单凯华</t>
  </si>
  <si>
    <t>高松林</t>
  </si>
  <si>
    <t>郭鑫婷</t>
  </si>
  <si>
    <t>胡文豪</t>
  </si>
  <si>
    <t>靳雪帆</t>
  </si>
  <si>
    <t>李蒙</t>
  </si>
  <si>
    <t>刘慧敏</t>
  </si>
  <si>
    <t>刘文珍</t>
  </si>
  <si>
    <t>全玉鑫</t>
  </si>
  <si>
    <t>王佳慧</t>
  </si>
  <si>
    <t>王苗苗</t>
  </si>
  <si>
    <t>赵申申</t>
  </si>
  <si>
    <t>陈秀秀</t>
  </si>
  <si>
    <t>郝银莹</t>
  </si>
  <si>
    <t>黄卫东</t>
  </si>
  <si>
    <t>刘含芳</t>
  </si>
  <si>
    <t>刘源</t>
  </si>
  <si>
    <t>马琰琰</t>
  </si>
  <si>
    <t>王薪杰</t>
  </si>
  <si>
    <t>吴傲林</t>
  </si>
  <si>
    <t>杨洁</t>
  </si>
  <si>
    <t>巴瑞铭</t>
  </si>
  <si>
    <t>董倩倩</t>
  </si>
  <si>
    <t>杜会丹</t>
  </si>
  <si>
    <t>李佳佳</t>
  </si>
  <si>
    <t>牛雪会</t>
  </si>
  <si>
    <t>万梦迪</t>
  </si>
  <si>
    <t>常新丽</t>
  </si>
  <si>
    <t>刘冰瑶</t>
  </si>
  <si>
    <t>苏自洋</t>
  </si>
  <si>
    <t>孙晓洁</t>
  </si>
  <si>
    <t>张倩</t>
  </si>
  <si>
    <t>周迎奥</t>
  </si>
  <si>
    <t>高飞</t>
  </si>
  <si>
    <t>胡艳丽</t>
  </si>
  <si>
    <t>李怡霏</t>
  </si>
  <si>
    <t>李子然</t>
  </si>
  <si>
    <t>任梦飞</t>
  </si>
  <si>
    <t>王参阁</t>
  </si>
  <si>
    <t>杨青菓</t>
  </si>
  <si>
    <t>姚振浩</t>
  </si>
  <si>
    <t>赵圆圆</t>
  </si>
  <si>
    <t>蔡皓然</t>
  </si>
  <si>
    <t>侯硕楠</t>
  </si>
  <si>
    <t>姜长英</t>
  </si>
  <si>
    <t>李韩</t>
  </si>
  <si>
    <t>李玉洋</t>
  </si>
  <si>
    <t>苗丹丹</t>
  </si>
  <si>
    <t>张小丫</t>
  </si>
  <si>
    <t>郑笑婷</t>
  </si>
  <si>
    <t>郝雨</t>
  </si>
  <si>
    <t>李明岚</t>
  </si>
  <si>
    <t>王晓敏</t>
  </si>
  <si>
    <t>魏怡静</t>
  </si>
  <si>
    <t>赵梦洁</t>
  </si>
  <si>
    <t>丁娜</t>
  </si>
  <si>
    <t>刘盼盼</t>
  </si>
  <si>
    <t>刘文文</t>
  </si>
  <si>
    <t>王雨欣</t>
  </si>
  <si>
    <t>尹巧玲</t>
  </si>
  <si>
    <t>张娜</t>
  </si>
  <si>
    <t>崔状状</t>
  </si>
  <si>
    <t>姜金鸽</t>
  </si>
  <si>
    <t>王鑫</t>
  </si>
  <si>
    <t>翟梦珂</t>
  </si>
  <si>
    <t>张璐</t>
  </si>
  <si>
    <t>章倩</t>
  </si>
  <si>
    <t>程塞格</t>
  </si>
  <si>
    <t>韩京喆</t>
  </si>
  <si>
    <t>焦睿</t>
  </si>
  <si>
    <t>邝念慈</t>
  </si>
  <si>
    <t>梁增光</t>
  </si>
  <si>
    <t>曲帅豹</t>
  </si>
  <si>
    <t>王雨蝶</t>
  </si>
  <si>
    <t>张子涛</t>
  </si>
  <si>
    <t>冯梦瑶</t>
  </si>
  <si>
    <t>尚飞龙</t>
  </si>
  <si>
    <t>王雲</t>
  </si>
  <si>
    <t>闫锋</t>
  </si>
  <si>
    <t>曾志</t>
  </si>
  <si>
    <t>周世勤</t>
  </si>
  <si>
    <t>周亚静</t>
  </si>
  <si>
    <t>朱路谣</t>
  </si>
  <si>
    <t>杜璞赛</t>
  </si>
  <si>
    <t>段雨莹</t>
  </si>
  <si>
    <t>黄敏</t>
  </si>
  <si>
    <t>雷昊</t>
  </si>
  <si>
    <t>李娜</t>
  </si>
  <si>
    <t>李帅杰</t>
  </si>
  <si>
    <t>孙诚悦</t>
  </si>
  <si>
    <t>王秋娟</t>
  </si>
  <si>
    <t>李盼星</t>
  </si>
  <si>
    <t>李申</t>
  </si>
  <si>
    <t>李骁儒</t>
  </si>
  <si>
    <t>马思然</t>
  </si>
  <si>
    <t>汪英豪</t>
  </si>
  <si>
    <t>王来</t>
  </si>
  <si>
    <t>张胜娟</t>
  </si>
  <si>
    <t>张雨</t>
  </si>
  <si>
    <t>张梓圆</t>
  </si>
  <si>
    <t>付汉杰</t>
  </si>
  <si>
    <t>郭江峰</t>
  </si>
  <si>
    <t>卢孟辉</t>
  </si>
  <si>
    <t>董廷</t>
  </si>
  <si>
    <t>江瑛池</t>
  </si>
  <si>
    <t>卢蕊</t>
  </si>
  <si>
    <t>南晓敏</t>
  </si>
  <si>
    <t>秦静宜</t>
  </si>
  <si>
    <t>徐长迪</t>
  </si>
  <si>
    <t>许梦想</t>
  </si>
  <si>
    <t>郑甜</t>
  </si>
  <si>
    <t>董贝贝</t>
  </si>
  <si>
    <t>冯楠</t>
  </si>
  <si>
    <t>韩鲜鲜</t>
  </si>
  <si>
    <t>韩兴洲</t>
  </si>
  <si>
    <t>韩珍珠</t>
  </si>
  <si>
    <t>化苗苗</t>
  </si>
  <si>
    <t>冀紫欣</t>
  </si>
  <si>
    <t>李雪</t>
  </si>
  <si>
    <t>李政纲</t>
  </si>
  <si>
    <t>马正怡</t>
  </si>
  <si>
    <t>任太志</t>
  </si>
  <si>
    <t>王子文</t>
  </si>
  <si>
    <t>吴桂荣</t>
  </si>
  <si>
    <t>徐巧玲</t>
  </si>
  <si>
    <t>张思琪</t>
  </si>
  <si>
    <t>高雅歌</t>
  </si>
  <si>
    <t>海笑</t>
  </si>
  <si>
    <t>李芮彤</t>
  </si>
  <si>
    <t>彭义才</t>
  </si>
  <si>
    <t>孙慧丽</t>
  </si>
  <si>
    <t>熊金颖</t>
  </si>
  <si>
    <t>赵利雪</t>
  </si>
  <si>
    <t>陈晓静</t>
  </si>
  <si>
    <t>韩晴</t>
  </si>
  <si>
    <t>何雪娇</t>
  </si>
  <si>
    <t>姜林源</t>
  </si>
  <si>
    <t>李国华</t>
  </si>
  <si>
    <t>李明茹</t>
  </si>
  <si>
    <t>李玉琪</t>
  </si>
  <si>
    <t>赵艳慧</t>
  </si>
  <si>
    <t>常艺苛</t>
  </si>
  <si>
    <t>李美君</t>
  </si>
  <si>
    <t>栗溢哲</t>
  </si>
  <si>
    <t>刘睿</t>
  </si>
  <si>
    <t>钱美婷</t>
  </si>
  <si>
    <t>田雷雨</t>
  </si>
  <si>
    <t>王童欣</t>
  </si>
  <si>
    <t>杨海岩</t>
  </si>
  <si>
    <t>余洪堰</t>
  </si>
  <si>
    <t>安慧瑜</t>
  </si>
  <si>
    <t>侯银蕊</t>
  </si>
  <si>
    <t>李雅璇</t>
  </si>
  <si>
    <t>马梅馨</t>
  </si>
  <si>
    <t>孙梦琦</t>
  </si>
  <si>
    <t>叶星星</t>
  </si>
  <si>
    <t>侯艺芳</t>
  </si>
  <si>
    <t>刘帅</t>
  </si>
  <si>
    <t>吕梦瑶</t>
  </si>
  <si>
    <t>吕怡洁</t>
  </si>
  <si>
    <t>彭雯雯</t>
  </si>
  <si>
    <t>王曼</t>
  </si>
  <si>
    <t>王婉迪</t>
  </si>
  <si>
    <t>吴婷</t>
  </si>
  <si>
    <t>薛晶</t>
  </si>
  <si>
    <t>闫林静</t>
  </si>
  <si>
    <t>张嘉慧</t>
  </si>
  <si>
    <t>赵志邦</t>
  </si>
  <si>
    <t>盖彤彤</t>
  </si>
  <si>
    <t>焦丽华</t>
  </si>
  <si>
    <t>刘晴</t>
  </si>
  <si>
    <t>史丹莉</t>
  </si>
  <si>
    <t>殷圆梦</t>
  </si>
  <si>
    <t>张雨璇</t>
  </si>
  <si>
    <t>赵儒伟</t>
  </si>
  <si>
    <t>赵瑞敏</t>
  </si>
  <si>
    <t>郭树慧</t>
  </si>
  <si>
    <t>商学院</t>
  </si>
  <si>
    <t>胡冰</t>
  </si>
  <si>
    <t>孔静静</t>
  </si>
  <si>
    <t>李绪博</t>
  </si>
  <si>
    <t>王林枫</t>
  </si>
  <si>
    <t>王师师</t>
  </si>
  <si>
    <t>魏焕宇</t>
  </si>
  <si>
    <t>尹梦圆</t>
  </si>
  <si>
    <t>张浩娟</t>
  </si>
  <si>
    <t>张严雪</t>
  </si>
  <si>
    <t>李安娜</t>
  </si>
  <si>
    <t>柳文佩</t>
  </si>
  <si>
    <t>马秀红</t>
  </si>
  <si>
    <t>万炎昆</t>
  </si>
  <si>
    <t>谢婉迎</t>
  </si>
  <si>
    <t>尹寒雪</t>
  </si>
  <si>
    <t>冯佳豪</t>
  </si>
  <si>
    <t>高玉琼</t>
  </si>
  <si>
    <t>李鹏</t>
  </si>
  <si>
    <t>刘福绮</t>
  </si>
  <si>
    <t>彭锐</t>
  </si>
  <si>
    <t>任璐</t>
  </si>
  <si>
    <t>吴佳慧</t>
  </si>
  <si>
    <t>张微微</t>
  </si>
  <si>
    <t>张文</t>
  </si>
  <si>
    <t>张艳新</t>
  </si>
  <si>
    <t>党泳晨</t>
  </si>
  <si>
    <t>何宇航</t>
  </si>
  <si>
    <t>姜洁</t>
  </si>
  <si>
    <t>任迎娜</t>
  </si>
  <si>
    <t>王亚维</t>
  </si>
  <si>
    <t>杨科苇</t>
  </si>
  <si>
    <t>杨肖</t>
  </si>
  <si>
    <t>刘梦娇</t>
  </si>
  <si>
    <t>申帅超</t>
  </si>
  <si>
    <t>毋文琪</t>
  </si>
  <si>
    <t>杨诗怡</t>
  </si>
  <si>
    <t>赵珂莹</t>
  </si>
  <si>
    <t>赵洋洋</t>
  </si>
  <si>
    <t>周俊龙</t>
  </si>
  <si>
    <t>鲍莹莹</t>
  </si>
  <si>
    <t>陈艳丽</t>
  </si>
  <si>
    <t>程白雪</t>
  </si>
  <si>
    <t>杜梦奇</t>
  </si>
  <si>
    <t>李敏怡</t>
  </si>
  <si>
    <t>毛梦琦</t>
  </si>
  <si>
    <t>乔孟娜</t>
  </si>
  <si>
    <t>周妙音</t>
  </si>
  <si>
    <t>朱煜恒</t>
  </si>
  <si>
    <t>丁静涵</t>
  </si>
  <si>
    <t>冯文萍</t>
  </si>
  <si>
    <t>李涵</t>
  </si>
  <si>
    <t>李祥玉</t>
  </si>
  <si>
    <t>李欣硕</t>
  </si>
  <si>
    <t>彭璐</t>
  </si>
  <si>
    <t>唐金伟</t>
  </si>
  <si>
    <t>谢紫微</t>
  </si>
  <si>
    <t>袁梦湘</t>
  </si>
  <si>
    <t>云玉洁</t>
  </si>
  <si>
    <t>戴辰博</t>
  </si>
  <si>
    <t>李亚娟</t>
  </si>
  <si>
    <t>刘桢</t>
  </si>
  <si>
    <t>尚朝新</t>
  </si>
  <si>
    <t>王熠锐</t>
  </si>
  <si>
    <t>张梦妍</t>
  </si>
  <si>
    <t>冯瀚莹</t>
  </si>
  <si>
    <t>郭晓歌</t>
  </si>
  <si>
    <t>梁家辉</t>
  </si>
  <si>
    <t>马银弟</t>
  </si>
  <si>
    <t>史万航</t>
  </si>
  <si>
    <t>吴琳娟</t>
  </si>
  <si>
    <t>杨奥涵</t>
  </si>
  <si>
    <t>张婉仪</t>
  </si>
  <si>
    <t>边楠楠</t>
  </si>
  <si>
    <t>丁永旺</t>
  </si>
  <si>
    <t>冯冰洁</t>
  </si>
  <si>
    <t>王启航</t>
  </si>
  <si>
    <t>魏雪娥</t>
  </si>
  <si>
    <t>杨莹莹</t>
  </si>
  <si>
    <t>曾文贝</t>
  </si>
  <si>
    <t>祝敬增</t>
  </si>
  <si>
    <t>韩旭</t>
  </si>
  <si>
    <t>李重阳</t>
  </si>
  <si>
    <t>刘雅轩</t>
  </si>
  <si>
    <t>彭健平</t>
  </si>
  <si>
    <t>王航航</t>
  </si>
  <si>
    <t>韩栋栋</t>
  </si>
  <si>
    <t>刘航</t>
  </si>
  <si>
    <t>苏欣如</t>
  </si>
  <si>
    <t>唐艺鸣</t>
  </si>
  <si>
    <t>魏淑静</t>
  </si>
  <si>
    <t>徐光明</t>
  </si>
  <si>
    <t>张天治</t>
  </si>
  <si>
    <t>赵静毅</t>
  </si>
  <si>
    <t>付吉想</t>
  </si>
  <si>
    <t>韩露露</t>
  </si>
  <si>
    <t>霍静怡</t>
  </si>
  <si>
    <t>马媛淑</t>
  </si>
  <si>
    <t>锁琳琳</t>
  </si>
  <si>
    <t>唐钰坤</t>
  </si>
  <si>
    <t>吴文博</t>
  </si>
  <si>
    <t>徐鑫</t>
  </si>
  <si>
    <t>蔡静雯</t>
  </si>
  <si>
    <t>常靖晗</t>
  </si>
  <si>
    <t>郝亚婷</t>
  </si>
  <si>
    <t>李玲</t>
  </si>
  <si>
    <t>裴玄机</t>
  </si>
  <si>
    <t>师嘉旺</t>
  </si>
  <si>
    <t>吴佳会</t>
  </si>
  <si>
    <t>姚婷婷</t>
  </si>
  <si>
    <t>余本村</t>
  </si>
  <si>
    <t>赵杰清</t>
  </si>
  <si>
    <t>赵英</t>
  </si>
  <si>
    <t>陈帅</t>
  </si>
  <si>
    <t>郭旭晴</t>
  </si>
  <si>
    <t>李意如</t>
  </si>
  <si>
    <t>刘朋宇</t>
  </si>
  <si>
    <t>聂晓龙</t>
  </si>
  <si>
    <t>牛草原</t>
  </si>
  <si>
    <t>司夏琳</t>
  </si>
  <si>
    <t>王一涵</t>
  </si>
  <si>
    <t>杨鑫雨</t>
  </si>
  <si>
    <t>张艳婷</t>
  </si>
  <si>
    <t>郭照林</t>
  </si>
  <si>
    <t>匡文婷</t>
  </si>
  <si>
    <t>陆瑞鑫</t>
  </si>
  <si>
    <t>邵婷婷</t>
  </si>
  <si>
    <t>王彩霞</t>
  </si>
  <si>
    <t>王凯悦</t>
  </si>
  <si>
    <t>张昌盛</t>
  </si>
  <si>
    <t>张淼淼</t>
  </si>
  <si>
    <t>陈亚迪</t>
  </si>
  <si>
    <t>代秋凡</t>
  </si>
  <si>
    <t>胡亚萍</t>
  </si>
  <si>
    <t>皇甫秉倩</t>
  </si>
  <si>
    <t>黄颖</t>
  </si>
  <si>
    <t>刘嘉琦</t>
  </si>
  <si>
    <t>刘思莹</t>
  </si>
  <si>
    <t>位晓楠</t>
  </si>
  <si>
    <t>杨蓓蓓</t>
  </si>
  <si>
    <t>张艺佳</t>
  </si>
  <si>
    <t>陈娇娇</t>
  </si>
  <si>
    <t>崔玉洁</t>
  </si>
  <si>
    <t>李臣星</t>
  </si>
  <si>
    <t>刘如意</t>
  </si>
  <si>
    <t>马岩</t>
  </si>
  <si>
    <t>徐娜</t>
  </si>
  <si>
    <t>姚志琳</t>
  </si>
  <si>
    <t>张莹莹</t>
  </si>
  <si>
    <t>赵升奥</t>
  </si>
  <si>
    <t>郑金梅</t>
  </si>
  <si>
    <t>李楠楠</t>
  </si>
  <si>
    <t>李淑敏</t>
  </si>
  <si>
    <t>李思佳</t>
  </si>
  <si>
    <t>李云瑞</t>
  </si>
  <si>
    <t>徐鑫萌</t>
  </si>
  <si>
    <t>赵蕊蕊</t>
  </si>
  <si>
    <t>孔德尚</t>
  </si>
  <si>
    <t>库晨洋</t>
  </si>
  <si>
    <t>李芊</t>
  </si>
  <si>
    <t>王明珠</t>
  </si>
  <si>
    <t>吴开心</t>
  </si>
  <si>
    <t>徐金烨</t>
  </si>
  <si>
    <t>朱宇航</t>
  </si>
  <si>
    <t>陈向兰</t>
  </si>
  <si>
    <t>胡逍遥</t>
  </si>
  <si>
    <t>刘晶</t>
  </si>
  <si>
    <t>平佳雪</t>
  </si>
  <si>
    <t>邵华</t>
  </si>
  <si>
    <t>王翔</t>
  </si>
  <si>
    <t>王欣荣</t>
  </si>
  <si>
    <t>王雪杰</t>
  </si>
  <si>
    <t>叶晨曦</t>
  </si>
  <si>
    <t>悦家宝</t>
  </si>
  <si>
    <t>周惠敏</t>
  </si>
  <si>
    <t>党佳佳</t>
  </si>
  <si>
    <t>冯淑慧</t>
  </si>
  <si>
    <t>郭恩雨</t>
  </si>
  <si>
    <t>侯文慧</t>
  </si>
  <si>
    <t>辛晓怡</t>
  </si>
  <si>
    <t>谌晓雪</t>
  </si>
  <si>
    <t>胡文清</t>
  </si>
  <si>
    <t>贾小雨</t>
  </si>
  <si>
    <t>李瑞莹</t>
  </si>
  <si>
    <t>马雨晴</t>
  </si>
  <si>
    <t>王喜乐</t>
  </si>
  <si>
    <t>杜晶晶</t>
  </si>
  <si>
    <t>杜娟</t>
  </si>
  <si>
    <t>高帅康</t>
  </si>
  <si>
    <t>霍彤彤</t>
  </si>
  <si>
    <t>孙小龙</t>
  </si>
  <si>
    <t>万晓悦</t>
  </si>
  <si>
    <t>王艺卓</t>
  </si>
  <si>
    <t>闫佳昕</t>
  </si>
  <si>
    <t>郜俊伟</t>
  </si>
  <si>
    <t>郭占红</t>
  </si>
  <si>
    <t>江东燕</t>
  </si>
  <si>
    <t>乐金尧</t>
  </si>
  <si>
    <t>马婷</t>
  </si>
  <si>
    <t>王欢悦</t>
  </si>
  <si>
    <t>王肖晴</t>
  </si>
  <si>
    <t>李博</t>
  </si>
  <si>
    <t>刘世林</t>
  </si>
  <si>
    <t>王思頔</t>
  </si>
  <si>
    <t>王永</t>
  </si>
  <si>
    <t>魏怡晴</t>
  </si>
  <si>
    <t>张彤彤</t>
  </si>
  <si>
    <t>单梦晴</t>
  </si>
  <si>
    <t>刘福繁</t>
  </si>
  <si>
    <t>怯姿帆</t>
  </si>
  <si>
    <t>王诗淇</t>
  </si>
  <si>
    <t>王章宇</t>
  </si>
  <si>
    <t>张聪</t>
  </si>
  <si>
    <t>祝宇慷</t>
  </si>
  <si>
    <t>费佳丽</t>
  </si>
  <si>
    <t>付朝春</t>
  </si>
  <si>
    <t>高盼</t>
  </si>
  <si>
    <t>韩文硕</t>
  </si>
  <si>
    <t>贺苗</t>
  </si>
  <si>
    <t>刘荣荣</t>
  </si>
  <si>
    <t>刘帅鹏</t>
  </si>
  <si>
    <t>王志昶</t>
  </si>
  <si>
    <t>刘鑫鑫</t>
  </si>
  <si>
    <t>吕文菲</t>
  </si>
  <si>
    <t>王晶仕</t>
  </si>
  <si>
    <t>魏梦蕊</t>
  </si>
  <si>
    <t>肖金艳</t>
  </si>
  <si>
    <t>杨俊琪</t>
  </si>
  <si>
    <t>曹小培</t>
  </si>
  <si>
    <t>陈静怡</t>
  </si>
  <si>
    <t>胡雅凡</t>
  </si>
  <si>
    <t>李德才</t>
  </si>
  <si>
    <t>刘帅统</t>
  </si>
  <si>
    <t>牛力</t>
  </si>
  <si>
    <t>王优优</t>
  </si>
  <si>
    <t>姚佳丽</t>
  </si>
  <si>
    <t>张超宇</t>
  </si>
  <si>
    <t>陈家乐</t>
  </si>
  <si>
    <t>陈俊伟</t>
  </si>
  <si>
    <t>高官梅</t>
  </si>
  <si>
    <t>何林</t>
  </si>
  <si>
    <t>孟俊茹</t>
  </si>
  <si>
    <t>吴建华</t>
  </si>
  <si>
    <t>谢静雯</t>
  </si>
  <si>
    <t>赵豫蝶</t>
  </si>
  <si>
    <t>朱莉</t>
  </si>
  <si>
    <t>郭渊琳</t>
  </si>
  <si>
    <t>刘懿博</t>
  </si>
  <si>
    <t>马楷翔</t>
  </si>
  <si>
    <t>王韶毅</t>
  </si>
  <si>
    <t>杨俊轩</t>
  </si>
  <si>
    <t>郭书颖</t>
  </si>
  <si>
    <t>李金鑫</t>
  </si>
  <si>
    <t>刘强楠</t>
  </si>
  <si>
    <t>吴海洋</t>
  </si>
  <si>
    <t>肖仁昌</t>
  </si>
  <si>
    <t>杨静如</t>
  </si>
  <si>
    <t>郝永恒</t>
  </si>
  <si>
    <t>倪喜营</t>
  </si>
  <si>
    <t>任梦微</t>
  </si>
  <si>
    <t>申亚妮</t>
  </si>
  <si>
    <t>唐甜甜</t>
  </si>
  <si>
    <t>王寒寒</t>
  </si>
  <si>
    <t>王幸源</t>
  </si>
  <si>
    <t>吴光霜</t>
  </si>
  <si>
    <t>袁慧霞</t>
  </si>
  <si>
    <t>周会玲</t>
  </si>
  <si>
    <t>高家顺</t>
  </si>
  <si>
    <t>韩欣欣</t>
  </si>
  <si>
    <t>李冰洁</t>
  </si>
  <si>
    <t>李祎婷</t>
  </si>
  <si>
    <t>李志豪</t>
  </si>
  <si>
    <t>李志阳</t>
  </si>
  <si>
    <t>林莉莉</t>
  </si>
  <si>
    <t>刘香</t>
  </si>
  <si>
    <t>张根萌</t>
  </si>
  <si>
    <t>张锦程</t>
  </si>
  <si>
    <t>张亚文</t>
  </si>
  <si>
    <t>郑溪</t>
  </si>
  <si>
    <t>陈晶</t>
  </si>
  <si>
    <t>房新茹</t>
  </si>
  <si>
    <t>韩佳薇</t>
  </si>
  <si>
    <t>康俊冉</t>
  </si>
  <si>
    <t>李春颖</t>
  </si>
  <si>
    <t>刘梦鸽</t>
  </si>
  <si>
    <t>孙雨</t>
  </si>
  <si>
    <t>吴凤阳</t>
  </si>
  <si>
    <t>肖红梅</t>
  </si>
  <si>
    <t>郭继伍</t>
  </si>
  <si>
    <t>梁策</t>
  </si>
  <si>
    <t>刘欣雨</t>
  </si>
  <si>
    <t>王盼</t>
  </si>
  <si>
    <t>吴珊珊</t>
  </si>
  <si>
    <t>周贝</t>
  </si>
  <si>
    <t>陈羽薇</t>
  </si>
  <si>
    <t>贾中旭</t>
  </si>
  <si>
    <t>李蕊岐</t>
  </si>
  <si>
    <t>蒙超强</t>
  </si>
  <si>
    <t>杨晶</t>
  </si>
  <si>
    <t>张金峰</t>
  </si>
  <si>
    <t>张英姿</t>
  </si>
  <si>
    <t>张毓硕</t>
  </si>
  <si>
    <t>陈梦瑶</t>
  </si>
  <si>
    <t>李雪杰</t>
  </si>
  <si>
    <t>沈梦霞</t>
  </si>
  <si>
    <t>王普玉</t>
  </si>
  <si>
    <t>王松艳</t>
  </si>
  <si>
    <t>赵留美</t>
  </si>
  <si>
    <t>杜书恒</t>
  </si>
  <si>
    <t>韩淼铃</t>
  </si>
  <si>
    <t>李彩茹</t>
  </si>
  <si>
    <t>李梦月</t>
  </si>
  <si>
    <t>蔺浩月</t>
  </si>
  <si>
    <t>刘星灿</t>
  </si>
  <si>
    <t>徐飞</t>
  </si>
  <si>
    <t>张冰怡</t>
  </si>
  <si>
    <t>张艺格</t>
  </si>
  <si>
    <t>赵欣</t>
  </si>
  <si>
    <t>刘祎乐</t>
  </si>
  <si>
    <t>刘毅</t>
  </si>
  <si>
    <t>庞焱文</t>
  </si>
  <si>
    <t>唐星月</t>
  </si>
  <si>
    <t>王加瑶</t>
  </si>
  <si>
    <t>王增丽</t>
  </si>
  <si>
    <t>徐梦茹</t>
  </si>
  <si>
    <t>徐睿杨</t>
  </si>
  <si>
    <t>殷政鹏</t>
  </si>
  <si>
    <t>崔文杰</t>
  </si>
  <si>
    <t>黄玉慧</t>
  </si>
  <si>
    <t>金晓丽</t>
  </si>
  <si>
    <t>李贺佳</t>
  </si>
  <si>
    <t>罗文萍</t>
  </si>
  <si>
    <t>王玉霞</t>
  </si>
  <si>
    <t>邢蓉蓉</t>
  </si>
  <si>
    <t>闫文宽</t>
  </si>
  <si>
    <t>季才宽</t>
  </si>
  <si>
    <t>刘淑慧</t>
  </si>
  <si>
    <t>翁梦茹</t>
  </si>
  <si>
    <t>张萌</t>
  </si>
  <si>
    <t>张迅源</t>
  </si>
  <si>
    <t>付晓攀</t>
  </si>
  <si>
    <t>裴晓娟</t>
  </si>
  <si>
    <t>于青云</t>
  </si>
  <si>
    <t>周恩平</t>
  </si>
  <si>
    <t>朱琼歌</t>
  </si>
  <si>
    <t>崔轩</t>
  </si>
  <si>
    <t>统计与大数据学院</t>
  </si>
  <si>
    <t>荆璐璐</t>
  </si>
  <si>
    <t>孙柯鹏</t>
  </si>
  <si>
    <t>王永峰</t>
  </si>
  <si>
    <t>位佳楠</t>
  </si>
  <si>
    <t>周亚男</t>
  </si>
  <si>
    <t>安丽萍</t>
  </si>
  <si>
    <t>毕炳臣</t>
  </si>
  <si>
    <t>曹裕蓉</t>
  </si>
  <si>
    <t>陈杰</t>
  </si>
  <si>
    <t>樊珂阳</t>
  </si>
  <si>
    <t>贾浩杰</t>
  </si>
  <si>
    <t>解兴业</t>
  </si>
  <si>
    <t>李浩浩</t>
  </si>
  <si>
    <t>王文豪</t>
  </si>
  <si>
    <t>谢静怡</t>
  </si>
  <si>
    <t>徐盼盼</t>
  </si>
  <si>
    <t>翟世培</t>
  </si>
  <si>
    <t>张燕柳</t>
  </si>
  <si>
    <t>郑鹏飞</t>
  </si>
  <si>
    <t>陈颖颖</t>
  </si>
  <si>
    <t>梁世洁</t>
  </si>
  <si>
    <t>牛淼</t>
  </si>
  <si>
    <t>秦嘉利</t>
  </si>
  <si>
    <t>王德英</t>
  </si>
  <si>
    <t>陈永贵</t>
  </si>
  <si>
    <t>邓勇</t>
  </si>
  <si>
    <t>高建国</t>
  </si>
  <si>
    <t>贺顺雨</t>
  </si>
  <si>
    <t>李礼</t>
  </si>
  <si>
    <t>李琳莉</t>
  </si>
  <si>
    <t>李萌</t>
  </si>
  <si>
    <t>龙泉洲</t>
  </si>
  <si>
    <t>任静瑶</t>
  </si>
  <si>
    <t>徐祥伟</t>
  </si>
  <si>
    <t>赵彦斐</t>
  </si>
  <si>
    <t>周星星</t>
  </si>
  <si>
    <t>常鑫鑫</t>
  </si>
  <si>
    <t>豆圣圻</t>
  </si>
  <si>
    <t>贾晓敏</t>
  </si>
  <si>
    <t>李赟鹏</t>
  </si>
  <si>
    <t>刘荣芝</t>
  </si>
  <si>
    <t>任梦</t>
  </si>
  <si>
    <t>王钫田</t>
  </si>
  <si>
    <t>张鹏飞</t>
  </si>
  <si>
    <t>褚美玉</t>
  </si>
  <si>
    <t>郭家妮</t>
  </si>
  <si>
    <t>李小洁</t>
  </si>
  <si>
    <t>诺杰卓玛</t>
  </si>
  <si>
    <t>邱宗强</t>
  </si>
  <si>
    <t>王树卓</t>
  </si>
  <si>
    <t>王泽龙</t>
  </si>
  <si>
    <t>张福鑫</t>
  </si>
  <si>
    <t>范爽</t>
  </si>
  <si>
    <t>郭红晴</t>
  </si>
  <si>
    <t>郭宇宁</t>
  </si>
  <si>
    <t>李冬培</t>
  </si>
  <si>
    <t>王倩</t>
  </si>
  <si>
    <t>王延龙</t>
  </si>
  <si>
    <t>于园园</t>
  </si>
  <si>
    <t>张一龙</t>
  </si>
  <si>
    <t>朱奕航</t>
  </si>
  <si>
    <t>华智薇</t>
  </si>
  <si>
    <t>焦壮壮</t>
  </si>
  <si>
    <t>李星辰</t>
  </si>
  <si>
    <t>孙硕</t>
  </si>
  <si>
    <t>涂紫怡</t>
  </si>
  <si>
    <t>王玖龙</t>
  </si>
  <si>
    <t>徐海丽</t>
  </si>
  <si>
    <t>许凯</t>
  </si>
  <si>
    <t>张刘财</t>
  </si>
  <si>
    <t>赵书阳</t>
  </si>
  <si>
    <t>董玉柱</t>
  </si>
  <si>
    <t>何天然</t>
  </si>
  <si>
    <t>李富坤</t>
  </si>
  <si>
    <t>田国新</t>
  </si>
  <si>
    <t>吴静</t>
  </si>
  <si>
    <t>杨雨佳</t>
  </si>
  <si>
    <t>张梦阳</t>
  </si>
  <si>
    <t>张文家</t>
  </si>
  <si>
    <t>黄灿</t>
  </si>
  <si>
    <t>靳晓茹</t>
  </si>
  <si>
    <t>景玄宗</t>
  </si>
  <si>
    <t>李茹</t>
  </si>
  <si>
    <t>廖俊杰</t>
  </si>
  <si>
    <t>王烁</t>
  </si>
  <si>
    <t>谢佳辉</t>
  </si>
  <si>
    <t>杨凯雯</t>
  </si>
  <si>
    <t>杨志华</t>
  </si>
  <si>
    <t>常赛雅</t>
  </si>
  <si>
    <t>方宇飞</t>
  </si>
  <si>
    <t>郭文楚</t>
  </si>
  <si>
    <t>胡欣茹</t>
  </si>
  <si>
    <t>李广</t>
  </si>
  <si>
    <t>刘可言</t>
  </si>
  <si>
    <t>宋盼盼</t>
  </si>
  <si>
    <t>王芳芳</t>
  </si>
  <si>
    <t>谢祎涵</t>
  </si>
  <si>
    <t>尤雅迪</t>
  </si>
  <si>
    <t>张梦雨</t>
  </si>
  <si>
    <t>吕梦龙</t>
  </si>
  <si>
    <t>彭昕蕾</t>
  </si>
  <si>
    <t>王明慧</t>
  </si>
  <si>
    <t>魏嘉馨</t>
  </si>
  <si>
    <t>徐帅峰</t>
  </si>
  <si>
    <t>仰苗</t>
  </si>
  <si>
    <t>姚明</t>
  </si>
  <si>
    <t>张冰</t>
  </si>
  <si>
    <t>程文焕</t>
  </si>
  <si>
    <t>范宝雨</t>
  </si>
  <si>
    <t>冯鲲晗</t>
  </si>
  <si>
    <t>李海鹏</t>
  </si>
  <si>
    <t>梁静文</t>
  </si>
  <si>
    <t>徐琪瑶</t>
  </si>
  <si>
    <t>薛鸿冉</t>
  </si>
  <si>
    <t>赵浩璇</t>
  </si>
  <si>
    <t>韩映莹</t>
  </si>
  <si>
    <t>练雨让</t>
  </si>
  <si>
    <t>吕潇媛</t>
  </si>
  <si>
    <t>宋心怡</t>
  </si>
  <si>
    <t>许方静</t>
  </si>
  <si>
    <t>叶庆博</t>
  </si>
  <si>
    <t>陈美阳</t>
  </si>
  <si>
    <t>土木工程学院</t>
  </si>
  <si>
    <t>黄姚瑶</t>
  </si>
  <si>
    <t>刘欢</t>
  </si>
  <si>
    <t>邱娜娜</t>
  </si>
  <si>
    <t>田刘娟</t>
  </si>
  <si>
    <t>翟帅亮</t>
  </si>
  <si>
    <t>何滕凯</t>
  </si>
  <si>
    <t>刘欣瑶</t>
  </si>
  <si>
    <t>孟家旭</t>
  </si>
  <si>
    <t>朱小月</t>
  </si>
  <si>
    <t>冯静静</t>
  </si>
  <si>
    <t>黄丹丹</t>
  </si>
  <si>
    <t>刘项</t>
  </si>
  <si>
    <t>宋泽锋</t>
  </si>
  <si>
    <t>孙俊涛</t>
  </si>
  <si>
    <t>王佳佳</t>
  </si>
  <si>
    <t>王转</t>
  </si>
  <si>
    <t>李郝岩</t>
  </si>
  <si>
    <t>李康洁</t>
  </si>
  <si>
    <t>李欣雨</t>
  </si>
  <si>
    <t>刘萌萌</t>
  </si>
  <si>
    <t>刘新科</t>
  </si>
  <si>
    <t>裴静迪</t>
  </si>
  <si>
    <t>杨清杰</t>
  </si>
  <si>
    <t>张丁</t>
  </si>
  <si>
    <t>张仪洁</t>
  </si>
  <si>
    <t>朱亚娟</t>
  </si>
  <si>
    <t>陈文慧</t>
  </si>
  <si>
    <t>郝庆源</t>
  </si>
  <si>
    <t>李文燕</t>
  </si>
  <si>
    <t>刘若涵</t>
  </si>
  <si>
    <t>孙琦帆</t>
  </si>
  <si>
    <t>汪志南</t>
  </si>
  <si>
    <t>吴雪文</t>
  </si>
  <si>
    <t>赵梦想</t>
  </si>
  <si>
    <t>陈思锦</t>
  </si>
  <si>
    <t>陈行宴</t>
  </si>
  <si>
    <t>黄子豪</t>
  </si>
  <si>
    <t>混如龙</t>
  </si>
  <si>
    <t>靳彩凤</t>
  </si>
  <si>
    <t>李晨宇</t>
  </si>
  <si>
    <t>刘朝亮</t>
  </si>
  <si>
    <t>宁博</t>
  </si>
  <si>
    <t>茹萍</t>
  </si>
  <si>
    <t>史晶涛</t>
  </si>
  <si>
    <t>邬荣运</t>
  </si>
  <si>
    <t>许鹤</t>
  </si>
  <si>
    <t>闫静伦</t>
  </si>
  <si>
    <t>赵志峰</t>
  </si>
  <si>
    <t>何璐瑶</t>
  </si>
  <si>
    <t>吕冰豪</t>
  </si>
  <si>
    <t>孙亚豪</t>
  </si>
  <si>
    <t>王令霞</t>
  </si>
  <si>
    <t>许贺仪</t>
  </si>
  <si>
    <t>赵嘉益</t>
  </si>
  <si>
    <t>周田田</t>
  </si>
  <si>
    <t>朱仕林</t>
  </si>
  <si>
    <t>孟雯雯</t>
  </si>
  <si>
    <t>舒国鹏</t>
  </si>
  <si>
    <t>宋超</t>
  </si>
  <si>
    <t>王素琴</t>
  </si>
  <si>
    <t>王一欣</t>
  </si>
  <si>
    <t>王云静</t>
  </si>
  <si>
    <t>徐甜舒</t>
  </si>
  <si>
    <t>朱俊弛</t>
  </si>
  <si>
    <t>曹志娟</t>
  </si>
  <si>
    <t>陈美琪</t>
  </si>
  <si>
    <t>董济源</t>
  </si>
  <si>
    <t>李欣怡</t>
  </si>
  <si>
    <t>刘聪</t>
  </si>
  <si>
    <t>乔敬彤</t>
  </si>
  <si>
    <t>王赛阳</t>
  </si>
  <si>
    <t>向盈兆</t>
  </si>
  <si>
    <t>于梦佳</t>
  </si>
  <si>
    <t>张宇</t>
  </si>
  <si>
    <t>常国英</t>
  </si>
  <si>
    <t>陈浩</t>
  </si>
  <si>
    <t>何晓鸽</t>
  </si>
  <si>
    <t>李玉珠</t>
  </si>
  <si>
    <t>刘康</t>
  </si>
  <si>
    <t>张烁玉</t>
  </si>
  <si>
    <t>常棋棋</t>
  </si>
  <si>
    <t>车盼盼</t>
  </si>
  <si>
    <t>高田</t>
  </si>
  <si>
    <t>候桂彤</t>
  </si>
  <si>
    <t>贾明晨</t>
  </si>
  <si>
    <t>荆钰华</t>
  </si>
  <si>
    <t>施浩宇</t>
  </si>
  <si>
    <t>张明慧</t>
  </si>
  <si>
    <t>杜金花</t>
  </si>
  <si>
    <t>樊林璨</t>
  </si>
  <si>
    <t>李振鹏</t>
  </si>
  <si>
    <t>彭玉婷</t>
  </si>
  <si>
    <t>任思雨</t>
  </si>
  <si>
    <t>周芯伊</t>
  </si>
  <si>
    <t>常文丽</t>
  </si>
  <si>
    <t>郭瑞新</t>
  </si>
  <si>
    <t>鲁宁怡</t>
  </si>
  <si>
    <t>王新建</t>
  </si>
  <si>
    <t>谢冰冰</t>
  </si>
  <si>
    <t>张世强</t>
  </si>
  <si>
    <t>钟韦柠</t>
  </si>
  <si>
    <t>冯士达</t>
  </si>
  <si>
    <t>蒋甲葳</t>
  </si>
  <si>
    <t>宋云辉</t>
  </si>
  <si>
    <t>王富强</t>
  </si>
  <si>
    <t>叶志宽</t>
  </si>
  <si>
    <t>张聪聪</t>
  </si>
  <si>
    <t>韩韶阳</t>
  </si>
  <si>
    <t>李柏林</t>
  </si>
  <si>
    <t>牛洹</t>
  </si>
  <si>
    <t>彭富娟</t>
  </si>
  <si>
    <t>王静文</t>
  </si>
  <si>
    <t>周磊</t>
  </si>
  <si>
    <t>陈琳</t>
  </si>
  <si>
    <t>程阳</t>
  </si>
  <si>
    <t>付盼盼</t>
  </si>
  <si>
    <t>高立豪</t>
  </si>
  <si>
    <t>王梦新</t>
  </si>
  <si>
    <t>王玉泽</t>
  </si>
  <si>
    <t>崔文召</t>
  </si>
  <si>
    <t>郜明浩</t>
  </si>
  <si>
    <t>何会宇</t>
  </si>
  <si>
    <t>马森</t>
  </si>
  <si>
    <t>师胜杰</t>
  </si>
  <si>
    <t>王炳清</t>
  </si>
  <si>
    <t>张艺</t>
  </si>
  <si>
    <t>安昭宇</t>
  </si>
  <si>
    <t>郭佩岩</t>
  </si>
  <si>
    <t>韩忠仓</t>
  </si>
  <si>
    <t>靳馥翊</t>
  </si>
  <si>
    <t>陶金海</t>
  </si>
  <si>
    <t>韩坤龙</t>
  </si>
  <si>
    <t>商永庆</t>
  </si>
  <si>
    <t>王路瑶</t>
  </si>
  <si>
    <t>王桃丽</t>
  </si>
  <si>
    <t>韦垚</t>
  </si>
  <si>
    <t>张文天</t>
  </si>
  <si>
    <t>晁科</t>
  </si>
  <si>
    <t>刁金龙</t>
  </si>
  <si>
    <t>贺庆源</t>
  </si>
  <si>
    <t>吴鑫行</t>
  </si>
  <si>
    <t>赵琳</t>
  </si>
  <si>
    <t>冯琳娜</t>
  </si>
  <si>
    <t>李永红</t>
  </si>
  <si>
    <t>聂志平</t>
  </si>
  <si>
    <t>杨凯恒</t>
  </si>
  <si>
    <t>张晨阳</t>
  </si>
  <si>
    <t>张阳</t>
  </si>
  <si>
    <t>蔡智飞</t>
  </si>
  <si>
    <t>樊凤超</t>
  </si>
  <si>
    <t>郭芳莹</t>
  </si>
  <si>
    <t>郭亚楠</t>
  </si>
  <si>
    <t>韩赢辉</t>
  </si>
  <si>
    <t>李华阳</t>
  </si>
  <si>
    <t>李加加</t>
  </si>
  <si>
    <t>王博</t>
  </si>
  <si>
    <t>赵方宇</t>
  </si>
  <si>
    <t>陈鹏翔</t>
  </si>
  <si>
    <t>郭敏</t>
  </si>
  <si>
    <t>刘锋杰</t>
  </si>
  <si>
    <t>乔刘鑫</t>
  </si>
  <si>
    <t>孙泉浩</t>
  </si>
  <si>
    <t>田萌歌</t>
  </si>
  <si>
    <t>王宇轩</t>
  </si>
  <si>
    <t>杨烁</t>
  </si>
  <si>
    <t>张本廷</t>
  </si>
  <si>
    <t>郑亚旭</t>
  </si>
  <si>
    <t>刘鑫宇</t>
  </si>
  <si>
    <t>史一凡</t>
  </si>
  <si>
    <t>吴壮磊</t>
  </si>
  <si>
    <t>张玉帅</t>
  </si>
  <si>
    <t>张转运</t>
  </si>
  <si>
    <t>赵博</t>
  </si>
  <si>
    <t>左仕豪</t>
  </si>
  <si>
    <t>冀树钦</t>
  </si>
  <si>
    <t>鲁琛</t>
  </si>
  <si>
    <t>秦浩</t>
  </si>
  <si>
    <t>闫富康</t>
  </si>
  <si>
    <t>于慧超</t>
  </si>
  <si>
    <t>张舒童</t>
  </si>
  <si>
    <t>贾梓洁</t>
  </si>
  <si>
    <t>江岩姿</t>
  </si>
  <si>
    <t>尚亚杰</t>
  </si>
  <si>
    <t>石博艳</t>
  </si>
  <si>
    <t>王佳俊</t>
  </si>
  <si>
    <t>闫楷文</t>
  </si>
  <si>
    <t>杨士崇</t>
  </si>
  <si>
    <t>陈菊</t>
  </si>
  <si>
    <t>金涛</t>
  </si>
  <si>
    <t>李宏斌</t>
  </si>
  <si>
    <t>李金璐</t>
  </si>
  <si>
    <t>卢高阳</t>
  </si>
  <si>
    <t>邵申</t>
  </si>
  <si>
    <t>夏子义</t>
  </si>
  <si>
    <t>袁博</t>
  </si>
  <si>
    <t>赵淇浩</t>
  </si>
  <si>
    <t>班明哲</t>
  </si>
  <si>
    <t>刘君怡</t>
  </si>
  <si>
    <t>沈旭阳</t>
  </si>
  <si>
    <t>史提辉</t>
  </si>
  <si>
    <t>王健</t>
  </si>
  <si>
    <t>卜硕硕</t>
  </si>
  <si>
    <t>户鹏凯</t>
  </si>
  <si>
    <t>孔令翔</t>
  </si>
  <si>
    <t>李昊琦</t>
  </si>
  <si>
    <t>秦梦森</t>
  </si>
  <si>
    <t>宋楚初</t>
  </si>
  <si>
    <t>孙铨财</t>
  </si>
  <si>
    <t>孙维和</t>
  </si>
  <si>
    <t>朱登涵</t>
  </si>
  <si>
    <t>郭浩展</t>
  </si>
  <si>
    <t>黄浩</t>
  </si>
  <si>
    <t>任君豪</t>
  </si>
  <si>
    <t>沈宝琴</t>
  </si>
  <si>
    <t>汪傲环</t>
  </si>
  <si>
    <t>闫静美</t>
  </si>
  <si>
    <t>赵志浩</t>
  </si>
  <si>
    <t>程银涛</t>
  </si>
  <si>
    <t>代璐琪</t>
  </si>
  <si>
    <t>董旭</t>
  </si>
  <si>
    <t>韩洋洋</t>
  </si>
  <si>
    <t>赫好博</t>
  </si>
  <si>
    <t>李建豪</t>
  </si>
  <si>
    <t>王明明</t>
  </si>
  <si>
    <t>魏文静</t>
  </si>
  <si>
    <t>徐吴梅</t>
  </si>
  <si>
    <t>史钰松</t>
  </si>
  <si>
    <t>孙扬</t>
  </si>
  <si>
    <t>王德森</t>
  </si>
  <si>
    <t>王书礼</t>
  </si>
  <si>
    <t>杨宗盛</t>
  </si>
  <si>
    <t>岳婉茹</t>
  </si>
  <si>
    <t>郭锐锋</t>
  </si>
  <si>
    <t>黄正浩</t>
  </si>
  <si>
    <t>李国庆</t>
  </si>
  <si>
    <t>李俊雅</t>
  </si>
  <si>
    <t>李宇航</t>
  </si>
  <si>
    <t>刘梦丽</t>
  </si>
  <si>
    <t>杨广源</t>
  </si>
  <si>
    <t>张铖钰</t>
  </si>
  <si>
    <t>古淑芬</t>
  </si>
  <si>
    <t>外国语学院</t>
  </si>
  <si>
    <t>李雯爽</t>
  </si>
  <si>
    <t>马双峥</t>
  </si>
  <si>
    <t>王星语</t>
  </si>
  <si>
    <t>吴育笑</t>
  </si>
  <si>
    <t>杨燚琴</t>
  </si>
  <si>
    <t>张志毅</t>
  </si>
  <si>
    <t>陈慧敏</t>
  </si>
  <si>
    <t>丁明明</t>
  </si>
  <si>
    <t>耿茜茜</t>
  </si>
  <si>
    <t>任海燕</t>
  </si>
  <si>
    <t>尚孜怡</t>
  </si>
  <si>
    <t>吴梦玲</t>
  </si>
  <si>
    <t>武娇</t>
  </si>
  <si>
    <t>杨斌</t>
  </si>
  <si>
    <t>杨萍</t>
  </si>
  <si>
    <t>曹双燕</t>
  </si>
  <si>
    <t>崔子玉</t>
  </si>
  <si>
    <t>杜晓营</t>
  </si>
  <si>
    <t>韩新豫</t>
  </si>
  <si>
    <t>靳续佳</t>
  </si>
  <si>
    <t>林晓寒</t>
  </si>
  <si>
    <t>刘霖霖</t>
  </si>
  <si>
    <t>闫敏</t>
  </si>
  <si>
    <t>朱丽娜</t>
  </si>
  <si>
    <t>李慧珍</t>
  </si>
  <si>
    <t>刘盈</t>
  </si>
  <si>
    <t>师雪柯</t>
  </si>
  <si>
    <t>王陈</t>
  </si>
  <si>
    <t>王丹林</t>
  </si>
  <si>
    <t>易芳芳</t>
  </si>
  <si>
    <t>张金晗</t>
  </si>
  <si>
    <t>张欣</t>
  </si>
  <si>
    <t>周金铃</t>
  </si>
  <si>
    <t>冯文娜</t>
  </si>
  <si>
    <t>蒋还珠</t>
  </si>
  <si>
    <t>李志军</t>
  </si>
  <si>
    <t>刘嘉乐</t>
  </si>
  <si>
    <t>史雨乐</t>
  </si>
  <si>
    <t>王胜男</t>
  </si>
  <si>
    <t>杨佳佳</t>
  </si>
  <si>
    <t>张陆茜</t>
  </si>
  <si>
    <t>张咪</t>
  </si>
  <si>
    <t>路田田</t>
  </si>
  <si>
    <t>牛红琦</t>
  </si>
  <si>
    <t>钮莹</t>
  </si>
  <si>
    <t>齐淼</t>
  </si>
  <si>
    <t>邵钟瑶</t>
  </si>
  <si>
    <t>宋爱丽</t>
  </si>
  <si>
    <t>宋嘉琪</t>
  </si>
  <si>
    <t>许子伊</t>
  </si>
  <si>
    <t>于欣欣</t>
  </si>
  <si>
    <t>张攀阳</t>
  </si>
  <si>
    <t>张瑞琼</t>
  </si>
  <si>
    <t>邓雪玉</t>
  </si>
  <si>
    <t>丁念念</t>
  </si>
  <si>
    <t>李莹</t>
  </si>
  <si>
    <t>皮志宇</t>
  </si>
  <si>
    <t>宋慧茹</t>
  </si>
  <si>
    <t>相一帆</t>
  </si>
  <si>
    <t>杨靖</t>
  </si>
  <si>
    <t>姚欣怡</t>
  </si>
  <si>
    <t>姚雨情</t>
  </si>
  <si>
    <t>岳亚鑫</t>
  </si>
  <si>
    <t>付冉</t>
  </si>
  <si>
    <t>韩晶</t>
  </si>
  <si>
    <t>胡奥迪</t>
  </si>
  <si>
    <t>梁雪静</t>
  </si>
  <si>
    <t>刘佳洋</t>
  </si>
  <si>
    <t>娄意涵</t>
  </si>
  <si>
    <t>杨雯静</t>
  </si>
  <si>
    <t>朱梦晴</t>
  </si>
  <si>
    <t>蔡青洁</t>
  </si>
  <si>
    <t>林晨晨</t>
  </si>
  <si>
    <t>马思佳</t>
  </si>
  <si>
    <t>王菲</t>
  </si>
  <si>
    <t>张美雪</t>
  </si>
  <si>
    <t>郭文文</t>
  </si>
  <si>
    <t>贾文卓</t>
  </si>
  <si>
    <t>姜晓冉</t>
  </si>
  <si>
    <t>雷梦晴</t>
  </si>
  <si>
    <t>雷舒婷</t>
  </si>
  <si>
    <t>刘桠同</t>
  </si>
  <si>
    <t>魏梦飞</t>
  </si>
  <si>
    <t>魏晴</t>
  </si>
  <si>
    <t>程超</t>
  </si>
  <si>
    <t>孔迎雪</t>
  </si>
  <si>
    <t>马晓惠</t>
  </si>
  <si>
    <t>任书淼</t>
  </si>
  <si>
    <t>吴琼</t>
  </si>
  <si>
    <t>姚双可</t>
  </si>
  <si>
    <t>游肖晴</t>
  </si>
  <si>
    <t>柴晨光</t>
  </si>
  <si>
    <t>高志平</t>
  </si>
  <si>
    <t>刘飞燕</t>
  </si>
  <si>
    <t>彭苗苗</t>
  </si>
  <si>
    <t>史兆如</t>
  </si>
  <si>
    <t>辛梦佳</t>
  </si>
  <si>
    <t>许晓楠</t>
  </si>
  <si>
    <t>赵倩灵</t>
  </si>
  <si>
    <t>朱巧婷</t>
  </si>
  <si>
    <t>陈雪婷</t>
  </si>
  <si>
    <t>关露露</t>
  </si>
  <si>
    <t>李晓东</t>
  </si>
  <si>
    <t>孙云龙</t>
  </si>
  <si>
    <t>许朋珍</t>
  </si>
  <si>
    <t>岳雨晴</t>
  </si>
  <si>
    <t>张瑞璞</t>
  </si>
  <si>
    <t>张晓娜</t>
  </si>
  <si>
    <t>赵雪灿</t>
  </si>
  <si>
    <t>段书娜</t>
  </si>
  <si>
    <t>韩燕可</t>
  </si>
  <si>
    <t>胡晓红</t>
  </si>
  <si>
    <t>李艳琴</t>
  </si>
  <si>
    <t>马盈雪</t>
  </si>
  <si>
    <t>邱思珂</t>
  </si>
  <si>
    <t>邵晶晶</t>
  </si>
  <si>
    <t>石亚欣</t>
  </si>
  <si>
    <t>孙子龙</t>
  </si>
  <si>
    <t>翁琦</t>
  </si>
  <si>
    <t>张浩南</t>
  </si>
  <si>
    <t>管玮彬</t>
  </si>
  <si>
    <t>穆海勤</t>
  </si>
  <si>
    <t>庞瑞</t>
  </si>
  <si>
    <t>王婧宇</t>
  </si>
  <si>
    <t>王清柳</t>
  </si>
  <si>
    <t>杨洋</t>
  </si>
  <si>
    <t>张燕格</t>
  </si>
  <si>
    <t>张自会</t>
  </si>
  <si>
    <t>何雪梅</t>
  </si>
  <si>
    <t>贾淑雨</t>
  </si>
  <si>
    <t>雷旭可</t>
  </si>
  <si>
    <t>梁淑娜</t>
  </si>
  <si>
    <t>梁雪玲</t>
  </si>
  <si>
    <t>梅孔奥</t>
  </si>
  <si>
    <t>欧阳瑞鑫</t>
  </si>
  <si>
    <t>王镜雯</t>
  </si>
  <si>
    <t>杨柯欣</t>
  </si>
  <si>
    <t>张琪</t>
  </si>
  <si>
    <t>陈梦</t>
  </si>
  <si>
    <t>代晨祎</t>
  </si>
  <si>
    <t>杜雪倩</t>
  </si>
  <si>
    <t>范艳萍</t>
  </si>
  <si>
    <t>侯雪艳</t>
  </si>
  <si>
    <t>贾申申</t>
  </si>
  <si>
    <t>李诗雨</t>
  </si>
  <si>
    <t>马雪宁</t>
  </si>
  <si>
    <t>吴雪云</t>
  </si>
  <si>
    <t>闫明雪</t>
  </si>
  <si>
    <t>曹馨雅</t>
  </si>
  <si>
    <t>陈雪芹</t>
  </si>
  <si>
    <t>程慧慧</t>
  </si>
  <si>
    <t>杜若瑶</t>
  </si>
  <si>
    <t>冯县丽</t>
  </si>
  <si>
    <t>李灵柯</t>
  </si>
  <si>
    <t>刘帆</t>
  </si>
  <si>
    <t>莫静</t>
  </si>
  <si>
    <t>尚冲冲</t>
  </si>
  <si>
    <t>王腾芳</t>
  </si>
  <si>
    <t>夏冰洁</t>
  </si>
  <si>
    <t>于亚楠</t>
  </si>
  <si>
    <t>岳嘉琪</t>
  </si>
  <si>
    <t>陈芳</t>
  </si>
  <si>
    <t>何紫晗</t>
  </si>
  <si>
    <t>刘斯羽</t>
  </si>
  <si>
    <t>刘雯馨</t>
  </si>
  <si>
    <t>袁莹莹</t>
  </si>
  <si>
    <t>张婵</t>
  </si>
  <si>
    <t>赵科钦</t>
  </si>
  <si>
    <t>常旭珂</t>
  </si>
  <si>
    <t>吕雪莲</t>
  </si>
  <si>
    <t>孙毓婷</t>
  </si>
  <si>
    <t>吴亚琼</t>
  </si>
  <si>
    <t>吴越越</t>
  </si>
  <si>
    <t>张月瀛</t>
  </si>
  <si>
    <t>朱雅楠</t>
  </si>
  <si>
    <t>陈思颖</t>
  </si>
  <si>
    <t>程相燚</t>
  </si>
  <si>
    <t>崔文硕</t>
  </si>
  <si>
    <t>马思怡</t>
  </si>
  <si>
    <t>王可欣</t>
  </si>
  <si>
    <t>祝慧晶</t>
  </si>
  <si>
    <t>艾怡美</t>
  </si>
  <si>
    <t>高雅馨</t>
  </si>
  <si>
    <t>胡宇帆</t>
  </si>
  <si>
    <t>孙梦阁</t>
  </si>
  <si>
    <t>王金宇</t>
  </si>
  <si>
    <t>王小龙</t>
  </si>
  <si>
    <t>肖恩祖</t>
  </si>
  <si>
    <t>张淑雅</t>
  </si>
  <si>
    <t>曹林怡</t>
  </si>
  <si>
    <t>郭珍珍</t>
  </si>
  <si>
    <t>何菁菁</t>
  </si>
  <si>
    <t>李冉</t>
  </si>
  <si>
    <t>桑雪婷</t>
  </si>
  <si>
    <t>师雅楠</t>
  </si>
  <si>
    <t>王天赐</t>
  </si>
  <si>
    <t>习文雨</t>
  </si>
  <si>
    <t>谢璐璐</t>
  </si>
  <si>
    <t>张欣悦</t>
  </si>
  <si>
    <t>赵亚莲</t>
  </si>
  <si>
    <t>戴安娜</t>
  </si>
  <si>
    <t>狄婵娟</t>
  </si>
  <si>
    <t>谷涵涵</t>
  </si>
  <si>
    <t>李鑫蕊</t>
  </si>
  <si>
    <t>李燕会</t>
  </si>
  <si>
    <t>马昀</t>
  </si>
  <si>
    <t>王萍</t>
  </si>
  <si>
    <t>周钰鑫</t>
  </si>
  <si>
    <t>陈靖</t>
  </si>
  <si>
    <t>陈思雨</t>
  </si>
  <si>
    <t>王梦想</t>
  </si>
  <si>
    <t>王永怡</t>
  </si>
  <si>
    <t>魏乙</t>
  </si>
  <si>
    <t>岳明远</t>
  </si>
  <si>
    <t>战禹晗</t>
  </si>
  <si>
    <t>崔换玲</t>
  </si>
  <si>
    <t>葛伟</t>
  </si>
  <si>
    <t>刘青苗</t>
  </si>
  <si>
    <t>齐慧雨</t>
  </si>
  <si>
    <t>王豫敏</t>
  </si>
  <si>
    <t>吴玉凤</t>
  </si>
  <si>
    <t>张翔云</t>
  </si>
  <si>
    <t>赵文灿</t>
  </si>
  <si>
    <t>黄淑婷</t>
  </si>
  <si>
    <t>刘垠君</t>
  </si>
  <si>
    <t>马星宇</t>
  </si>
  <si>
    <t>闪雯婷</t>
  </si>
  <si>
    <t>王新宇</t>
  </si>
  <si>
    <t>武文蕊</t>
  </si>
  <si>
    <t>张晓</t>
  </si>
  <si>
    <t>郑好</t>
  </si>
  <si>
    <t>丁淑雨</t>
  </si>
  <si>
    <t>胡瑞莹</t>
  </si>
  <si>
    <t>霍典</t>
  </si>
  <si>
    <t>马俊杰</t>
  </si>
  <si>
    <t>王彩钰</t>
  </si>
  <si>
    <t>王欣</t>
  </si>
  <si>
    <t>王腾腾</t>
  </si>
  <si>
    <t>王一杰</t>
  </si>
  <si>
    <t>谢雨晗</t>
  </si>
  <si>
    <t>张晓雪</t>
  </si>
  <si>
    <t>张雪艳</t>
  </si>
  <si>
    <t>林真如</t>
  </si>
  <si>
    <t>刘梦路</t>
  </si>
  <si>
    <t>仝玉晴</t>
  </si>
  <si>
    <t>王疆燕</t>
  </si>
  <si>
    <t>张梦佳</t>
  </si>
  <si>
    <t>张艳伟</t>
  </si>
  <si>
    <t>丁雪岩</t>
  </si>
  <si>
    <t>文化与传媒学院</t>
  </si>
  <si>
    <t>梁迎雪</t>
  </si>
  <si>
    <t>刘蒙丽</t>
  </si>
  <si>
    <t>刘思彤</t>
  </si>
  <si>
    <t>田梦平</t>
  </si>
  <si>
    <t>王龙飞</t>
  </si>
  <si>
    <t>于珍</t>
  </si>
  <si>
    <t>陈靖宜</t>
  </si>
  <si>
    <t>李丹阳</t>
  </si>
  <si>
    <t>刘爽爽</t>
  </si>
  <si>
    <t>孙香君</t>
  </si>
  <si>
    <t>吴贻淦</t>
  </si>
  <si>
    <t>张爽</t>
  </si>
  <si>
    <t>张彦雪</t>
  </si>
  <si>
    <t>葛帅婷</t>
  </si>
  <si>
    <t>李萧伦</t>
  </si>
  <si>
    <t>李盈盈</t>
  </si>
  <si>
    <t>牛梦怡</t>
  </si>
  <si>
    <t>杨帆</t>
  </si>
  <si>
    <t>张茜</t>
  </si>
  <si>
    <t>赵骏瑶</t>
  </si>
  <si>
    <t>董方园</t>
  </si>
  <si>
    <t>马跃嘉</t>
  </si>
  <si>
    <t>王汇敏</t>
  </si>
  <si>
    <t>杨玉润</t>
  </si>
  <si>
    <t>张会菊</t>
  </si>
  <si>
    <t>张金璐</t>
  </si>
  <si>
    <t>陈怡佳</t>
  </si>
  <si>
    <t>李博晗</t>
  </si>
  <si>
    <t>李嘉辉</t>
  </si>
  <si>
    <t>林欢欢</t>
  </si>
  <si>
    <t>杨振龙</t>
  </si>
  <si>
    <t>姚晴晴</t>
  </si>
  <si>
    <t>李爽</t>
  </si>
  <si>
    <t>李雅洁</t>
  </si>
  <si>
    <t>王安琪</t>
  </si>
  <si>
    <t>仵冰茹</t>
  </si>
  <si>
    <t>许岩</t>
  </si>
  <si>
    <t>张素凡</t>
  </si>
  <si>
    <t>储莹欣</t>
  </si>
  <si>
    <t>胡君月</t>
  </si>
  <si>
    <t>李荟楠</t>
  </si>
  <si>
    <t>李苗</t>
  </si>
  <si>
    <t>戚艳</t>
  </si>
  <si>
    <t>王海霞</t>
  </si>
  <si>
    <t>王雨菲</t>
  </si>
  <si>
    <t>杨安欣</t>
  </si>
  <si>
    <t>曾垂丽</t>
  </si>
  <si>
    <t>赵佳琪</t>
  </si>
  <si>
    <t>范昊天</t>
  </si>
  <si>
    <t>孔雯佳</t>
  </si>
  <si>
    <t>李靓娇</t>
  </si>
  <si>
    <t>李雅婷</t>
  </si>
  <si>
    <t>刘蕊</t>
  </si>
  <si>
    <t>马家宁</t>
  </si>
  <si>
    <t>王雪</t>
  </si>
  <si>
    <t>王彦茹</t>
  </si>
  <si>
    <t>王彦月</t>
  </si>
  <si>
    <t>智越</t>
  </si>
  <si>
    <t>雷思雨</t>
  </si>
  <si>
    <t>徐会云</t>
  </si>
  <si>
    <t>徐梦格</t>
  </si>
  <si>
    <t>晏龙池</t>
  </si>
  <si>
    <t>袁欣</t>
  </si>
  <si>
    <t>张雪洋</t>
  </si>
  <si>
    <t>朱金金</t>
  </si>
  <si>
    <t>邹瑞</t>
  </si>
  <si>
    <t>董晨贺</t>
  </si>
  <si>
    <t>郭鑫雨</t>
  </si>
  <si>
    <t>和奇硕</t>
  </si>
  <si>
    <t>姬红云</t>
  </si>
  <si>
    <t>梅晓宇</t>
  </si>
  <si>
    <t>沈帅磊</t>
  </si>
  <si>
    <t>宋鹏易</t>
  </si>
  <si>
    <t>王秉楠</t>
  </si>
  <si>
    <t>王非凡</t>
  </si>
  <si>
    <t>王红艳</t>
  </si>
  <si>
    <t>吴娇颖</t>
  </si>
  <si>
    <t>张润雨</t>
  </si>
  <si>
    <t>蔡心雨</t>
  </si>
  <si>
    <t>巩浩杰</t>
  </si>
  <si>
    <t>焦慧欣</t>
  </si>
  <si>
    <t>李改</t>
  </si>
  <si>
    <t>李梦帆</t>
  </si>
  <si>
    <t>李亚杰</t>
  </si>
  <si>
    <t>沈长乐</t>
  </si>
  <si>
    <t>宋艺菲</t>
  </si>
  <si>
    <t>仝涛</t>
  </si>
  <si>
    <t>张战宇</t>
  </si>
  <si>
    <t>范华伟</t>
  </si>
  <si>
    <t>金丽丽</t>
  </si>
  <si>
    <t>雷亚歌</t>
  </si>
  <si>
    <t>李淑贤</t>
  </si>
  <si>
    <t>宋凤阳</t>
  </si>
  <si>
    <t>张新格</t>
  </si>
  <si>
    <t>赵雨寒</t>
  </si>
  <si>
    <t>朱嘉麟</t>
  </si>
  <si>
    <t>陈玲</t>
  </si>
  <si>
    <t>樊文雅</t>
  </si>
  <si>
    <t>郭栩彤</t>
  </si>
  <si>
    <t>郭怡琳</t>
  </si>
  <si>
    <t>王慧丽</t>
  </si>
  <si>
    <t>岳秀蕾</t>
  </si>
  <si>
    <t>张园会</t>
  </si>
  <si>
    <t>李俊峰</t>
  </si>
  <si>
    <t>梁春雨</t>
  </si>
  <si>
    <t>孟萧</t>
  </si>
  <si>
    <t>宋静怡</t>
  </si>
  <si>
    <t>王远扬</t>
  </si>
  <si>
    <t>张若冰</t>
  </si>
  <si>
    <t>郑田瑶</t>
  </si>
  <si>
    <t>高嘉屿</t>
  </si>
  <si>
    <t>韩玉凤</t>
  </si>
  <si>
    <t>李国珍</t>
  </si>
  <si>
    <t>李虹萱</t>
  </si>
  <si>
    <t>李文豪</t>
  </si>
  <si>
    <t>刘欣玉</t>
  </si>
  <si>
    <t>孙艳峰</t>
  </si>
  <si>
    <t>王新花</t>
  </si>
  <si>
    <t>蔡培航</t>
  </si>
  <si>
    <t>华冬雪</t>
  </si>
  <si>
    <t>李甜静</t>
  </si>
  <si>
    <t>任磊</t>
  </si>
  <si>
    <t>谢雨涵</t>
  </si>
  <si>
    <t>谢雨欣</t>
  </si>
  <si>
    <t>赵晶晶</t>
  </si>
  <si>
    <t>高盈</t>
  </si>
  <si>
    <t>梁伟悦</t>
  </si>
  <si>
    <t>刘智宇</t>
  </si>
  <si>
    <t>齐晴</t>
  </si>
  <si>
    <t>时倩儒</t>
  </si>
  <si>
    <t>闫栩瑶</t>
  </si>
  <si>
    <t>杨璐</t>
  </si>
  <si>
    <t>江梦</t>
  </si>
  <si>
    <t>李梦缘</t>
  </si>
  <si>
    <t>马耀青</t>
  </si>
  <si>
    <t>司蒙昭</t>
  </si>
  <si>
    <t>闫茹钰</t>
  </si>
  <si>
    <t>关鑫</t>
  </si>
  <si>
    <t>田宝洋</t>
  </si>
  <si>
    <t>王琳琳</t>
  </si>
  <si>
    <t>王紫玉</t>
  </si>
  <si>
    <t>吴静怡</t>
  </si>
  <si>
    <t>张悦</t>
  </si>
  <si>
    <t>金含笑</t>
  </si>
  <si>
    <t>孔维平</t>
  </si>
  <si>
    <t>雷寄琼</t>
  </si>
  <si>
    <t>任海华</t>
  </si>
  <si>
    <t>宋丹丹</t>
  </si>
  <si>
    <t>王家晴</t>
  </si>
  <si>
    <t>许琳梵</t>
  </si>
  <si>
    <t>杨旭豪</t>
  </si>
  <si>
    <t>程玉光</t>
  </si>
  <si>
    <t>信息工程学院</t>
  </si>
  <si>
    <t>冯艺</t>
  </si>
  <si>
    <t>冯永萍</t>
  </si>
  <si>
    <t>谷依卓</t>
  </si>
  <si>
    <t>郭逍遥</t>
  </si>
  <si>
    <t>李怀涛</t>
  </si>
  <si>
    <t>李明雨</t>
  </si>
  <si>
    <t>石奇格</t>
  </si>
  <si>
    <t>宋金瑞</t>
  </si>
  <si>
    <t>余丝雨</t>
  </si>
  <si>
    <t>张文超</t>
  </si>
  <si>
    <t>支雪茹</t>
  </si>
  <si>
    <t>晁文文</t>
  </si>
  <si>
    <t>黑雯雯</t>
  </si>
  <si>
    <t>黄豪</t>
  </si>
  <si>
    <t>林扛</t>
  </si>
  <si>
    <t>刘亚星</t>
  </si>
  <si>
    <t>闰群威</t>
  </si>
  <si>
    <t>王梦梦</t>
  </si>
  <si>
    <t>武玲玲</t>
  </si>
  <si>
    <t>袁俊飞</t>
  </si>
  <si>
    <t>张炳欢</t>
  </si>
  <si>
    <t>郑富强</t>
  </si>
  <si>
    <t>樊金萍</t>
  </si>
  <si>
    <t>郭志胜</t>
  </si>
  <si>
    <t>梁恒</t>
  </si>
  <si>
    <t>梅永生</t>
  </si>
  <si>
    <t>秦文旗</t>
  </si>
  <si>
    <t>曲静雯</t>
  </si>
  <si>
    <t>宋景辉</t>
  </si>
  <si>
    <t>尹小雨</t>
  </si>
  <si>
    <t>袁书奇</t>
  </si>
  <si>
    <t>张鹏坤</t>
  </si>
  <si>
    <t>艾丹丹</t>
  </si>
  <si>
    <t>白宇</t>
  </si>
  <si>
    <t>龚文鑫</t>
  </si>
  <si>
    <t>郭旭</t>
  </si>
  <si>
    <t>鞠慧杰</t>
  </si>
  <si>
    <t>王玉浩</t>
  </si>
  <si>
    <t>薛嘉豪</t>
  </si>
  <si>
    <t>张龙龙</t>
  </si>
  <si>
    <t>张雪莲</t>
  </si>
  <si>
    <t>陈晓影</t>
  </si>
  <si>
    <t>程新亮</t>
  </si>
  <si>
    <t>杜婷婷</t>
  </si>
  <si>
    <t>范文洋</t>
  </si>
  <si>
    <t>孔文佳</t>
  </si>
  <si>
    <t>李晓龙</t>
  </si>
  <si>
    <t>沈华浩</t>
  </si>
  <si>
    <t>王淼明</t>
  </si>
  <si>
    <t>蔡俊</t>
  </si>
  <si>
    <t>楚何文</t>
  </si>
  <si>
    <t>崔亚东</t>
  </si>
  <si>
    <t>冯盼盼</t>
  </si>
  <si>
    <t>李洋</t>
  </si>
  <si>
    <t>李卓寒</t>
  </si>
  <si>
    <t>梁露</t>
  </si>
  <si>
    <t>王俊毅</t>
  </si>
  <si>
    <t>王帅豪</t>
  </si>
  <si>
    <t>蔡晓萌</t>
  </si>
  <si>
    <t>陈荣</t>
  </si>
  <si>
    <t>韩志豪</t>
  </si>
  <si>
    <t>李双权</t>
  </si>
  <si>
    <t>卢俊</t>
  </si>
  <si>
    <t>王冲</t>
  </si>
  <si>
    <t>徐欣艺</t>
  </si>
  <si>
    <t>薛海珊</t>
  </si>
  <si>
    <t>曹卫星</t>
  </si>
  <si>
    <t>高彦龙</t>
  </si>
  <si>
    <t>侯龙飞</t>
  </si>
  <si>
    <t>时前方</t>
  </si>
  <si>
    <t>王一迪</t>
  </si>
  <si>
    <t>魏少康</t>
  </si>
  <si>
    <t>吴庆利</t>
  </si>
  <si>
    <t>武健康</t>
  </si>
  <si>
    <t>项龙海</t>
  </si>
  <si>
    <t>张育</t>
  </si>
  <si>
    <t>赵文涛</t>
  </si>
  <si>
    <t>郜青青</t>
  </si>
  <si>
    <t>龚世岭</t>
  </si>
  <si>
    <t>胡裕坤</t>
  </si>
  <si>
    <t>李承璐</t>
  </si>
  <si>
    <t>李文蔚</t>
  </si>
  <si>
    <t>潘彪</t>
  </si>
  <si>
    <t>王家震</t>
  </si>
  <si>
    <t>王疆涛</t>
  </si>
  <si>
    <t>周靖康</t>
  </si>
  <si>
    <t>程相铭</t>
  </si>
  <si>
    <t>冯义然</t>
  </si>
  <si>
    <t>孔繁昊</t>
  </si>
  <si>
    <t>冷志昂</t>
  </si>
  <si>
    <t>刘汉倩</t>
  </si>
  <si>
    <t>孟罗尼</t>
  </si>
  <si>
    <t>王雪豪</t>
  </si>
  <si>
    <t>吴修文</t>
  </si>
  <si>
    <t>徐天宇</t>
  </si>
  <si>
    <t>余晴晴</t>
  </si>
  <si>
    <t>张奕琳</t>
  </si>
  <si>
    <t>赵康鑫</t>
  </si>
  <si>
    <t>郑细超</t>
  </si>
  <si>
    <t>安家兴</t>
  </si>
  <si>
    <t>陈柯旋</t>
  </si>
  <si>
    <t>郭俊茹</t>
  </si>
  <si>
    <t>黄果</t>
  </si>
  <si>
    <t>刘鑫</t>
  </si>
  <si>
    <t>吕祥龙</t>
  </si>
  <si>
    <t>史俊涛</t>
  </si>
  <si>
    <t>宋亚轩</t>
  </si>
  <si>
    <t>赵丹丹</t>
  </si>
  <si>
    <t>朱康辉</t>
  </si>
  <si>
    <t>艾奕聪</t>
  </si>
  <si>
    <t>陈亚楠</t>
  </si>
  <si>
    <t>崔亚磊</t>
  </si>
  <si>
    <t>黄蕴博</t>
  </si>
  <si>
    <t>简天玉</t>
  </si>
  <si>
    <t>李陆怡</t>
  </si>
  <si>
    <t>毛飞儿</t>
  </si>
  <si>
    <t>王博涵</t>
  </si>
  <si>
    <t>王晓阳</t>
  </si>
  <si>
    <t>朱继业</t>
  </si>
  <si>
    <t>卜帅帅</t>
  </si>
  <si>
    <t>何佳慧</t>
  </si>
  <si>
    <t>刘俊奇</t>
  </si>
  <si>
    <t>王帅旭</t>
  </si>
  <si>
    <t>张萍</t>
  </si>
  <si>
    <t>赵菲</t>
  </si>
  <si>
    <t>赵文枭</t>
  </si>
  <si>
    <t>朱炳燚</t>
  </si>
  <si>
    <t>付炳针</t>
  </si>
  <si>
    <t>郭晓博</t>
  </si>
  <si>
    <t>卢新云</t>
  </si>
  <si>
    <t>时媛</t>
  </si>
  <si>
    <t>岳凡杰</t>
  </si>
  <si>
    <t>张烁</t>
  </si>
  <si>
    <t>李苗苗</t>
  </si>
  <si>
    <t>马少荣</t>
  </si>
  <si>
    <t>燕政沛</t>
  </si>
  <si>
    <t>杨子豪</t>
  </si>
  <si>
    <t>姚遥</t>
  </si>
  <si>
    <t>蒋玉杰</t>
  </si>
  <si>
    <t>刘金洋</t>
  </si>
  <si>
    <t>张婉愉</t>
  </si>
  <si>
    <t>陈亚柳</t>
  </si>
  <si>
    <t>孔博琨</t>
  </si>
  <si>
    <t>李雨晴</t>
  </si>
  <si>
    <t>廖海涛</t>
  </si>
  <si>
    <t>孙舒婷</t>
  </si>
  <si>
    <t>田金明</t>
  </si>
  <si>
    <t>汪海潮</t>
  </si>
  <si>
    <t>杨梦</t>
  </si>
  <si>
    <t>张晨晨</t>
  </si>
  <si>
    <t>曹苗苗</t>
  </si>
  <si>
    <t>郭冠廷</t>
  </si>
  <si>
    <t>火灿</t>
  </si>
  <si>
    <t>刘水涛</t>
  </si>
  <si>
    <t>王雪颖</t>
  </si>
  <si>
    <t>杨伟林</t>
  </si>
  <si>
    <t>周京晶</t>
  </si>
  <si>
    <t>黄建聪</t>
  </si>
  <si>
    <t>李鸿耀</t>
  </si>
  <si>
    <t>强明博</t>
  </si>
  <si>
    <t>宋子豪</t>
  </si>
  <si>
    <t>王继宗</t>
  </si>
  <si>
    <t>王培</t>
  </si>
  <si>
    <t>夏雅芸</t>
  </si>
  <si>
    <t>徐昌龙</t>
  </si>
  <si>
    <t>徐慕龙</t>
  </si>
  <si>
    <t>雷福声</t>
  </si>
  <si>
    <t>李江涛</t>
  </si>
  <si>
    <t>林彤</t>
  </si>
  <si>
    <t>王喜悦</t>
  </si>
  <si>
    <t>王梓萌</t>
  </si>
  <si>
    <t>轩会如</t>
  </si>
  <si>
    <t>杨远</t>
  </si>
  <si>
    <t>阴振山</t>
  </si>
  <si>
    <t>尹盼</t>
  </si>
  <si>
    <t>陈加东</t>
  </si>
  <si>
    <t>李龙威</t>
  </si>
  <si>
    <t>裴洋洋</t>
  </si>
  <si>
    <t>田甜</t>
  </si>
  <si>
    <t>王盈盈</t>
  </si>
  <si>
    <t>杨金珂</t>
  </si>
  <si>
    <t>周林可</t>
  </si>
  <si>
    <t>查少聪</t>
  </si>
  <si>
    <t>董龙颜</t>
  </si>
  <si>
    <t>胡子印</t>
  </si>
  <si>
    <t>李阳</t>
  </si>
  <si>
    <t>梁思顺</t>
  </si>
  <si>
    <t>刘桉伸</t>
  </si>
  <si>
    <t>宋涵</t>
  </si>
  <si>
    <t>魏梦珂</t>
  </si>
  <si>
    <t>赵怡鑫</t>
  </si>
  <si>
    <t>柴浩珂</t>
  </si>
  <si>
    <t>陈泽南</t>
  </si>
  <si>
    <t>李文武</t>
  </si>
  <si>
    <t>李雪峰</t>
  </si>
  <si>
    <t>刘术斌</t>
  </si>
  <si>
    <t>彭来福</t>
  </si>
  <si>
    <t>王迅</t>
  </si>
  <si>
    <t>闫武军</t>
  </si>
  <si>
    <t>岳柯心</t>
  </si>
  <si>
    <t>张晨菲</t>
  </si>
  <si>
    <t>胡留飞</t>
  </si>
  <si>
    <t>李振</t>
  </si>
  <si>
    <t>马勇浩</t>
  </si>
  <si>
    <t>孙鹏威</t>
  </si>
  <si>
    <t>余其辉</t>
  </si>
  <si>
    <t>展翅翔</t>
  </si>
  <si>
    <t>张梦迪</t>
  </si>
  <si>
    <t>周必豪</t>
  </si>
  <si>
    <t>丁帅威</t>
  </si>
  <si>
    <t>毛梦霞</t>
  </si>
  <si>
    <t>孙世龙</t>
  </si>
  <si>
    <t>王昊</t>
  </si>
  <si>
    <t>王全壮</t>
  </si>
  <si>
    <t>王永涛</t>
  </si>
  <si>
    <t>吴睿</t>
  </si>
  <si>
    <t>徐天赐</t>
  </si>
  <si>
    <t>张凯</t>
  </si>
  <si>
    <t>张文博</t>
  </si>
  <si>
    <t>付冬鲜</t>
  </si>
  <si>
    <t>高天立</t>
  </si>
  <si>
    <t>霍田田</t>
  </si>
  <si>
    <t>刘通</t>
  </si>
  <si>
    <t>王亮</t>
  </si>
  <si>
    <t>吴小庆</t>
  </si>
  <si>
    <t>代梦丹</t>
  </si>
  <si>
    <t>郭文炯</t>
  </si>
  <si>
    <t>黄玉珍</t>
  </si>
  <si>
    <t>李玲珑</t>
  </si>
  <si>
    <t>李淑凡</t>
  </si>
  <si>
    <t>连家瑶</t>
  </si>
  <si>
    <t>马淋国</t>
  </si>
  <si>
    <t>申宗源</t>
  </si>
  <si>
    <t>孙慧莹</t>
  </si>
  <si>
    <t>孙可</t>
  </si>
  <si>
    <t>王振航</t>
  </si>
  <si>
    <t>魏梦鑫</t>
  </si>
  <si>
    <t>张晨浩</t>
  </si>
  <si>
    <t>张莉爽</t>
  </si>
  <si>
    <t>张琳</t>
  </si>
  <si>
    <t>曹灨鑫</t>
  </si>
  <si>
    <t>支慧阳</t>
  </si>
  <si>
    <t>朱晓佳</t>
  </si>
  <si>
    <t>安佳馨</t>
  </si>
  <si>
    <t>崔畅</t>
  </si>
  <si>
    <t>崔熙来</t>
  </si>
  <si>
    <t>付军强</t>
  </si>
  <si>
    <t>刘浩武</t>
  </si>
  <si>
    <t>刘金鑫</t>
  </si>
  <si>
    <t>王紫颖</t>
  </si>
  <si>
    <t>吴磊</t>
  </si>
  <si>
    <t>张钰豪</t>
  </si>
  <si>
    <t>杜浩哲</t>
  </si>
  <si>
    <t>段靖晨</t>
  </si>
  <si>
    <t>李明星</t>
  </si>
  <si>
    <t>孙朋</t>
  </si>
  <si>
    <t>孙志辉</t>
  </si>
  <si>
    <t>王闻超</t>
  </si>
  <si>
    <t>姚润堃</t>
  </si>
  <si>
    <t>张潇予</t>
  </si>
  <si>
    <t>程柔晴</t>
  </si>
  <si>
    <t>丁春玉</t>
  </si>
  <si>
    <t>郭子安</t>
  </si>
  <si>
    <t>胡君烁</t>
  </si>
  <si>
    <t>李泽亚</t>
  </si>
  <si>
    <t>杨梦蕊</t>
  </si>
  <si>
    <t>张童</t>
  </si>
  <si>
    <t>张洋</t>
  </si>
  <si>
    <t>黄紫茜</t>
  </si>
  <si>
    <t>李丽</t>
  </si>
  <si>
    <t>任小超</t>
  </si>
  <si>
    <t>慎聪艳</t>
  </si>
  <si>
    <t>张淑一</t>
  </si>
  <si>
    <t>郑丹</t>
  </si>
  <si>
    <t>古青丽</t>
  </si>
  <si>
    <t>刘瑞瑞</t>
  </si>
  <si>
    <t>祁新建</t>
  </si>
  <si>
    <t>谢盼晴</t>
  </si>
  <si>
    <t>张瀛</t>
  </si>
  <si>
    <t>郭军歌</t>
  </si>
  <si>
    <t>孟室昱</t>
  </si>
  <si>
    <t>宋俊可</t>
  </si>
  <si>
    <t>杨涵铭</t>
  </si>
  <si>
    <t>姚依林</t>
  </si>
  <si>
    <t>易明阳</t>
  </si>
  <si>
    <t>赵欣欢</t>
  </si>
  <si>
    <t>李帅成</t>
  </si>
  <si>
    <t>沈梦晗</t>
  </si>
  <si>
    <t>田梦娇</t>
  </si>
  <si>
    <t>王家胜</t>
  </si>
  <si>
    <t>魏艳丽</t>
  </si>
  <si>
    <t>熊鸿升</t>
  </si>
  <si>
    <t>杨旭航</t>
  </si>
  <si>
    <t>张晨苒</t>
  </si>
  <si>
    <t>常芳芳</t>
  </si>
  <si>
    <t>常曼丽</t>
  </si>
  <si>
    <t>陈眇</t>
  </si>
  <si>
    <t>郭文凯</t>
  </si>
  <si>
    <t>牛小草</t>
  </si>
  <si>
    <t>苏荣杰</t>
  </si>
  <si>
    <t>闫照龙</t>
  </si>
  <si>
    <t>张凯翔</t>
  </si>
  <si>
    <t>冯潘婷</t>
  </si>
  <si>
    <t>贺亚飞</t>
  </si>
  <si>
    <t>吉家良</t>
  </si>
  <si>
    <t>荆麒添</t>
  </si>
  <si>
    <t>李玉林</t>
  </si>
  <si>
    <t>梁坤航</t>
  </si>
  <si>
    <t>罗述干</t>
  </si>
  <si>
    <t>易开锋</t>
  </si>
  <si>
    <t>郭紫嫣</t>
  </si>
  <si>
    <t>何杏嫦</t>
  </si>
  <si>
    <t>李金倍</t>
  </si>
  <si>
    <t>李文浩</t>
  </si>
  <si>
    <t>李雨颔</t>
  </si>
  <si>
    <t>龙庆院</t>
  </si>
  <si>
    <t>秦晶晶</t>
  </si>
  <si>
    <t>王陶悠</t>
  </si>
  <si>
    <t>王雪宁</t>
  </si>
  <si>
    <t>王子叶</t>
  </si>
  <si>
    <t>吴天莹</t>
  </si>
  <si>
    <t>徐新</t>
  </si>
  <si>
    <t>杜旭翔</t>
  </si>
  <si>
    <t>胡淼淼</t>
  </si>
  <si>
    <t>霍雷</t>
  </si>
  <si>
    <t>李悦雯</t>
  </si>
  <si>
    <t>王玉莹</t>
  </si>
  <si>
    <t>叶佟</t>
  </si>
  <si>
    <t>张林杰</t>
  </si>
  <si>
    <t>范宇帆</t>
  </si>
  <si>
    <t>冯志楠</t>
  </si>
  <si>
    <t>廉腾威</t>
  </si>
  <si>
    <t>宋天浩</t>
  </si>
  <si>
    <t>吴迪</t>
  </si>
  <si>
    <t>邢佳惠</t>
  </si>
  <si>
    <t>熊海霞</t>
  </si>
  <si>
    <t>徐梦涵</t>
  </si>
  <si>
    <t>许冲冲</t>
  </si>
  <si>
    <t>范嘉琪</t>
  </si>
  <si>
    <t>葛欣杭</t>
  </si>
  <si>
    <t>胡东洋</t>
  </si>
  <si>
    <t>蒋雪莹</t>
  </si>
  <si>
    <t>李想</t>
  </si>
  <si>
    <t>李志丽</t>
  </si>
  <si>
    <t>刘冬阳</t>
  </si>
  <si>
    <t>刘家航</t>
  </si>
  <si>
    <t>田时成</t>
  </si>
  <si>
    <t>王冰冰</t>
  </si>
  <si>
    <t>吴佳昊</t>
  </si>
  <si>
    <t>袁文博</t>
  </si>
  <si>
    <t>周子阳</t>
  </si>
  <si>
    <t>董从斌</t>
  </si>
  <si>
    <t>葛淑婷</t>
  </si>
  <si>
    <t>孔祥城</t>
  </si>
  <si>
    <t>梁晓龙</t>
  </si>
  <si>
    <t>石曜华</t>
  </si>
  <si>
    <t>杨梦含</t>
  </si>
  <si>
    <t>余铁陈</t>
  </si>
  <si>
    <t>陈乐</t>
  </si>
  <si>
    <t>冯馨欣</t>
  </si>
  <si>
    <t>侯霁桓</t>
  </si>
  <si>
    <t>刘雅妮</t>
  </si>
  <si>
    <t>赵宇</t>
  </si>
  <si>
    <t>丁情情</t>
  </si>
  <si>
    <t>马一杰</t>
  </si>
  <si>
    <t>杨海龙</t>
  </si>
  <si>
    <t>阴智杰</t>
  </si>
  <si>
    <t>朱海博</t>
  </si>
  <si>
    <t>甘延乐</t>
  </si>
  <si>
    <t>康梦茹</t>
  </si>
  <si>
    <t>刘新杰</t>
  </si>
  <si>
    <t>秦梦梦</t>
  </si>
  <si>
    <t>张燕</t>
  </si>
  <si>
    <t>赵世林</t>
  </si>
  <si>
    <t>赵文文</t>
  </si>
  <si>
    <t>蔡云格</t>
  </si>
  <si>
    <t>郭汉卿</t>
  </si>
  <si>
    <t>霍聪聪</t>
  </si>
  <si>
    <t>景子壮</t>
  </si>
  <si>
    <t>娄佳璐</t>
  </si>
  <si>
    <t>陆航</t>
  </si>
  <si>
    <t>王星</t>
  </si>
  <si>
    <t>吴成超</t>
  </si>
  <si>
    <t>武天龙</t>
  </si>
  <si>
    <t>张晓彬</t>
  </si>
  <si>
    <t>陈明珠</t>
  </si>
  <si>
    <t>樊成大</t>
  </si>
  <si>
    <t>雷晓隆</t>
  </si>
  <si>
    <t>牛瀚</t>
  </si>
  <si>
    <t>王高宇</t>
  </si>
  <si>
    <t>王寒玉</t>
  </si>
  <si>
    <t>周红伟</t>
  </si>
  <si>
    <t>朱元冰</t>
  </si>
  <si>
    <t>褚书帆</t>
  </si>
  <si>
    <t>杜甫君</t>
  </si>
  <si>
    <t>李盼</t>
  </si>
  <si>
    <t>刘爽</t>
  </si>
  <si>
    <t>尚锦鸽</t>
  </si>
  <si>
    <t>王蒙蒙</t>
  </si>
  <si>
    <t>王启豪</t>
  </si>
  <si>
    <t>王权威</t>
  </si>
  <si>
    <t>杨俊辉</t>
  </si>
  <si>
    <t>张黎洁</t>
  </si>
  <si>
    <t>陈宏鑫</t>
  </si>
  <si>
    <t>代志远</t>
  </si>
  <si>
    <t>胡鑫</t>
  </si>
  <si>
    <t>李晨晨</t>
  </si>
  <si>
    <t>王宇博</t>
  </si>
  <si>
    <t>吴松阳</t>
  </si>
  <si>
    <t>杨晨</t>
  </si>
  <si>
    <t>杨晴</t>
  </si>
  <si>
    <t>高梦阳</t>
  </si>
  <si>
    <t>贺雅静</t>
  </si>
  <si>
    <t>雷柏林</t>
  </si>
  <si>
    <t>马文贺</t>
  </si>
  <si>
    <t>戚耀锋</t>
  </si>
  <si>
    <t>王彬鑫</t>
  </si>
  <si>
    <t>王瑞</t>
  </si>
  <si>
    <t>吴鹏诚</t>
  </si>
  <si>
    <t>徐德洋</t>
  </si>
  <si>
    <t>闫冰艳</t>
  </si>
  <si>
    <t>程玉杰</t>
  </si>
  <si>
    <t>范家豪</t>
  </si>
  <si>
    <t>李敏杰</t>
  </si>
  <si>
    <t>孟令钦</t>
  </si>
  <si>
    <t>夏继创</t>
  </si>
  <si>
    <t>原鑫涛</t>
  </si>
  <si>
    <t>支劲松</t>
  </si>
  <si>
    <t>黄武涛</t>
  </si>
  <si>
    <t>李可瑞</t>
  </si>
  <si>
    <t>李雅博</t>
  </si>
  <si>
    <t>南梦瑶</t>
  </si>
  <si>
    <t>沈雲霞</t>
  </si>
  <si>
    <t>王康</t>
  </si>
  <si>
    <t>杨龙</t>
  </si>
  <si>
    <t>左功浩</t>
  </si>
  <si>
    <t>程舜耀</t>
  </si>
  <si>
    <t>高伊冉</t>
  </si>
  <si>
    <t>吕晓芸</t>
  </si>
  <si>
    <t>王佳茵</t>
  </si>
  <si>
    <t>王中华</t>
  </si>
  <si>
    <t>吴军锋</t>
  </si>
  <si>
    <t>闫迪</t>
  </si>
  <si>
    <t>张金玉</t>
  </si>
  <si>
    <t>陈佳霖</t>
  </si>
  <si>
    <t>李鑫</t>
  </si>
  <si>
    <t>徐成阳</t>
  </si>
  <si>
    <t>岳俊臣</t>
  </si>
  <si>
    <t>崔永哲</t>
  </si>
  <si>
    <t>郭宗兴</t>
  </si>
  <si>
    <t>马泽威</t>
  </si>
  <si>
    <t>邱方方</t>
  </si>
  <si>
    <t>汤锦越</t>
  </si>
  <si>
    <t>王文振</t>
  </si>
  <si>
    <t>周思羽</t>
  </si>
  <si>
    <t>刘天赐</t>
  </si>
  <si>
    <t>王奥奇</t>
  </si>
  <si>
    <t>王鹏皓</t>
  </si>
  <si>
    <t>殷亚辉</t>
  </si>
  <si>
    <t>朱培龙</t>
  </si>
  <si>
    <t>毕书涵</t>
  </si>
  <si>
    <t>康慧鑫</t>
  </si>
  <si>
    <t>王龙龙</t>
  </si>
  <si>
    <t>王阳光</t>
  </si>
  <si>
    <t>杨荷婷</t>
  </si>
  <si>
    <t>陈梦笛</t>
  </si>
  <si>
    <t>艺术设计学院</t>
  </si>
  <si>
    <t>郭伊博</t>
  </si>
  <si>
    <t>何鑫聪</t>
  </si>
  <si>
    <t>黄佳薇</t>
  </si>
  <si>
    <t>厉建</t>
  </si>
  <si>
    <t>刘晨昊</t>
  </si>
  <si>
    <t>牛鑫坤</t>
  </si>
  <si>
    <t>王梓娴</t>
  </si>
  <si>
    <t>李宗睿</t>
  </si>
  <si>
    <t>马盛方</t>
  </si>
  <si>
    <t>仝海锋</t>
  </si>
  <si>
    <t>谢欣雨</t>
  </si>
  <si>
    <t>许龙豪</t>
  </si>
  <si>
    <t>张蔓</t>
  </si>
  <si>
    <t>周涵</t>
  </si>
  <si>
    <t>牛帅彬</t>
  </si>
  <si>
    <t>唐帅</t>
  </si>
  <si>
    <t>完颜子菁</t>
  </si>
  <si>
    <t>王重重</t>
  </si>
  <si>
    <t>闫薪玉</t>
  </si>
  <si>
    <t>郑佳瑄</t>
  </si>
  <si>
    <t>朱晨旭</t>
  </si>
  <si>
    <t>安琪</t>
  </si>
  <si>
    <t>陈超凡</t>
  </si>
  <si>
    <t>成娅茹</t>
  </si>
  <si>
    <t>郝一骏</t>
  </si>
  <si>
    <t>罗璐</t>
  </si>
  <si>
    <t>潘浩然</t>
  </si>
  <si>
    <t>庞杨</t>
  </si>
  <si>
    <t>陶宁宁</t>
  </si>
  <si>
    <t>张文政</t>
  </si>
  <si>
    <t>丁晓宇</t>
  </si>
  <si>
    <t>林茜</t>
  </si>
  <si>
    <t>刘朋飞</t>
  </si>
  <si>
    <t>王梦甜</t>
  </si>
  <si>
    <t>徐汉宁</t>
  </si>
  <si>
    <t>余梦云</t>
  </si>
  <si>
    <t>刘锦</t>
  </si>
  <si>
    <t>宁子鑫</t>
  </si>
  <si>
    <t>牛江坤</t>
  </si>
  <si>
    <t>乔芳</t>
  </si>
  <si>
    <t>宋国杰</t>
  </si>
  <si>
    <t>郭新鹏</t>
  </si>
  <si>
    <t>李雨涵</t>
  </si>
  <si>
    <t>刘琪玥</t>
  </si>
  <si>
    <t>刘阳</t>
  </si>
  <si>
    <t>肖鑫帅</t>
  </si>
  <si>
    <t>郑杭菊</t>
  </si>
  <si>
    <t>崔潇雅</t>
  </si>
  <si>
    <t>樊笑天</t>
  </si>
  <si>
    <t>王楠楠</t>
  </si>
  <si>
    <t>王姗</t>
  </si>
  <si>
    <t>闫晓轩</t>
  </si>
  <si>
    <t>邵冰洁</t>
  </si>
  <si>
    <t>姚小雨</t>
  </si>
  <si>
    <t>张亚希</t>
  </si>
  <si>
    <t>赵静</t>
  </si>
  <si>
    <t>蔡林玉</t>
  </si>
  <si>
    <t>陈艺欣</t>
  </si>
  <si>
    <t>贾尚琨</t>
  </si>
  <si>
    <t>王玉祥</t>
  </si>
  <si>
    <t>杨云霞</t>
  </si>
  <si>
    <t>杨运涛</t>
  </si>
  <si>
    <t>张佳雯</t>
  </si>
  <si>
    <t>周福临</t>
  </si>
  <si>
    <t>高幸阳</t>
  </si>
  <si>
    <t>李佳树</t>
  </si>
  <si>
    <t>梁梦莹</t>
  </si>
  <si>
    <t>刘锦鹏</t>
  </si>
  <si>
    <t>孙思远</t>
  </si>
  <si>
    <t>辛悦</t>
  </si>
  <si>
    <t>杨玉华</t>
  </si>
  <si>
    <t>张随祥</t>
  </si>
  <si>
    <t>刘钞杰</t>
  </si>
  <si>
    <t>刘英琦</t>
  </si>
  <si>
    <t>马文佳</t>
  </si>
  <si>
    <t>孙一帆</t>
  </si>
  <si>
    <t>俞佳琪</t>
  </si>
  <si>
    <t>赵忠仕</t>
  </si>
  <si>
    <t>邓耀锋</t>
  </si>
  <si>
    <t>段家乐</t>
  </si>
  <si>
    <t>韩东豪</t>
  </si>
  <si>
    <t>李松涛</t>
  </si>
  <si>
    <t>李赟笑</t>
  </si>
  <si>
    <t>刘轩宁</t>
  </si>
  <si>
    <t>鲁晓雨</t>
  </si>
  <si>
    <t>谢瑞聪</t>
  </si>
  <si>
    <t>许庆力</t>
  </si>
  <si>
    <t>张落桐</t>
  </si>
  <si>
    <t>罗欣雨</t>
  </si>
  <si>
    <t>沈雪晴</t>
  </si>
  <si>
    <t>王凤栖</t>
  </si>
  <si>
    <t>郭素瑶</t>
  </si>
  <si>
    <t>金慧茹</t>
  </si>
  <si>
    <t>李笑雨</t>
  </si>
  <si>
    <t>许新蕊</t>
  </si>
  <si>
    <t>张嘉鑫</t>
  </si>
  <si>
    <t>郝清琦</t>
  </si>
  <si>
    <t>刘亚蕊</t>
  </si>
  <si>
    <t>秦晴</t>
  </si>
  <si>
    <t>尚扬</t>
  </si>
  <si>
    <t>陈玲玲</t>
  </si>
  <si>
    <t>和苗</t>
  </si>
  <si>
    <t>李霖</t>
  </si>
  <si>
    <t>邵蒙娣</t>
  </si>
  <si>
    <t>张冰洁</t>
  </si>
  <si>
    <t>赵天雲</t>
  </si>
  <si>
    <t>冯梦琦</t>
  </si>
  <si>
    <t>郭路遥</t>
  </si>
  <si>
    <t>李志深</t>
  </si>
  <si>
    <t>闵红玲</t>
  </si>
  <si>
    <t>王怡欢</t>
  </si>
  <si>
    <t>杨凯</t>
  </si>
  <si>
    <t>禹成功</t>
  </si>
  <si>
    <t>张芝莹</t>
  </si>
  <si>
    <t>程思雨</t>
  </si>
  <si>
    <t>丁许涛</t>
  </si>
  <si>
    <t>段泽君</t>
  </si>
  <si>
    <t>庞泽宇</t>
  </si>
  <si>
    <t>王金格</t>
  </si>
  <si>
    <t>魏怡寒</t>
  </si>
  <si>
    <t>张菀</t>
  </si>
  <si>
    <t>崔佳欣</t>
  </si>
  <si>
    <t>耿梦旭</t>
  </si>
  <si>
    <t>李蒙悦</t>
  </si>
  <si>
    <t>史婧雯</t>
  </si>
  <si>
    <t>王澳立</t>
  </si>
  <si>
    <t>王芳静</t>
  </si>
  <si>
    <t>徐晨洋</t>
  </si>
  <si>
    <t>徐华扬</t>
  </si>
  <si>
    <t>许辰昱</t>
  </si>
  <si>
    <t>成书宁</t>
  </si>
  <si>
    <t>程贝佳</t>
  </si>
  <si>
    <t>付婉晴</t>
  </si>
  <si>
    <t>雷玉荷</t>
  </si>
  <si>
    <t>刘瑜</t>
  </si>
  <si>
    <t>杨希怡</t>
  </si>
  <si>
    <t>杨晓梦</t>
  </si>
  <si>
    <t>张涛</t>
  </si>
  <si>
    <t>别彦芳</t>
  </si>
  <si>
    <t>侯静文</t>
  </si>
  <si>
    <t>闫晓彤</t>
  </si>
  <si>
    <t>张家奇</t>
  </si>
  <si>
    <t>崔安新</t>
  </si>
  <si>
    <t>郜梦月</t>
  </si>
  <si>
    <t>钱海博</t>
  </si>
  <si>
    <t>张月</t>
  </si>
  <si>
    <t>朱静一</t>
  </si>
  <si>
    <t>冯文静</t>
  </si>
  <si>
    <t>胡文静</t>
  </si>
  <si>
    <t>梁露瑶</t>
  </si>
  <si>
    <t>郑森</t>
  </si>
  <si>
    <t>付平</t>
  </si>
  <si>
    <t>吕凤悦</t>
  </si>
  <si>
    <t>索高阳</t>
  </si>
  <si>
    <t>许晴</t>
  </si>
  <si>
    <t>张力尹</t>
  </si>
  <si>
    <t>张绍华</t>
  </si>
  <si>
    <t>代露伊</t>
  </si>
  <si>
    <t>刘炬</t>
  </si>
  <si>
    <t>刘雨航</t>
  </si>
  <si>
    <t>司念</t>
  </si>
  <si>
    <t>温雨河</t>
  </si>
  <si>
    <t>宣瑞菊</t>
  </si>
  <si>
    <t>杨亚博</t>
  </si>
  <si>
    <t>左成慧</t>
  </si>
  <si>
    <t>何恩佳</t>
  </si>
  <si>
    <t>李四强</t>
  </si>
  <si>
    <t>李鑫荣</t>
  </si>
  <si>
    <t>廖留洋</t>
  </si>
  <si>
    <t>刘彤彤</t>
  </si>
  <si>
    <t>宋怡甜</t>
  </si>
  <si>
    <t>杨雅兰</t>
  </si>
  <si>
    <t>崔梦寒</t>
  </si>
  <si>
    <t>郭宁宁</t>
  </si>
  <si>
    <t>李冰怡</t>
  </si>
  <si>
    <t>李明慧</t>
  </si>
  <si>
    <t>马依莎</t>
  </si>
  <si>
    <t>胡京帅</t>
  </si>
  <si>
    <t>祝艳敏</t>
  </si>
  <si>
    <t>李清</t>
  </si>
  <si>
    <t>田梦儿</t>
  </si>
  <si>
    <t>夏世杭</t>
  </si>
  <si>
    <t>夏振良</t>
  </si>
  <si>
    <t>杨首澳</t>
  </si>
  <si>
    <t>张涵</t>
  </si>
  <si>
    <t>张慧宇</t>
  </si>
  <si>
    <t>杜亚鑫</t>
  </si>
  <si>
    <t>韩耀峰</t>
  </si>
  <si>
    <t>黄雨佳</t>
  </si>
  <si>
    <t>吕文静</t>
  </si>
  <si>
    <t>沈波</t>
  </si>
  <si>
    <t>孙贇齐</t>
  </si>
  <si>
    <t>王会娟</t>
  </si>
  <si>
    <t>陈雪莲</t>
  </si>
  <si>
    <t>费悦悦</t>
  </si>
  <si>
    <t>冯瑞妍</t>
  </si>
  <si>
    <t>何瑞华</t>
  </si>
  <si>
    <t>王德荣</t>
  </si>
  <si>
    <t>许硕</t>
  </si>
  <si>
    <t>赵梓程</t>
  </si>
  <si>
    <t>杜高鹏</t>
  </si>
  <si>
    <t>马宇坤</t>
  </si>
  <si>
    <t>王冰雪</t>
  </si>
  <si>
    <t>魏聪智</t>
  </si>
  <si>
    <t>张旭晓</t>
  </si>
  <si>
    <t>赵佳音</t>
  </si>
  <si>
    <t>程浩东</t>
  </si>
  <si>
    <t>贺新舒</t>
  </si>
  <si>
    <t>马晓欢</t>
  </si>
  <si>
    <t>张璐璐</t>
  </si>
  <si>
    <t>张冉</t>
  </si>
  <si>
    <t>赵静怡</t>
  </si>
  <si>
    <t>赵一晴</t>
  </si>
  <si>
    <t>范怡宏</t>
  </si>
  <si>
    <t>郭远炟</t>
  </si>
  <si>
    <t>李浩悠</t>
  </si>
  <si>
    <t>唐静</t>
  </si>
  <si>
    <t>魏晓彤</t>
  </si>
  <si>
    <t>魏星星</t>
  </si>
  <si>
    <t>张艳茹</t>
  </si>
  <si>
    <t>李柏翰</t>
  </si>
  <si>
    <t>梁可欣</t>
  </si>
  <si>
    <t>毛佳琪</t>
  </si>
  <si>
    <t>姚翠方</t>
  </si>
  <si>
    <t>程静舒</t>
  </si>
  <si>
    <t>宁浩</t>
  </si>
  <si>
    <t>田丰睿</t>
  </si>
  <si>
    <t>王政羽</t>
  </si>
  <si>
    <t>杨茹意</t>
  </si>
  <si>
    <t>郭萌</t>
  </si>
  <si>
    <t>智能工程学院</t>
  </si>
  <si>
    <t>王明磊</t>
  </si>
  <si>
    <t>王喜辰</t>
  </si>
  <si>
    <t>袁亚辰</t>
  </si>
  <si>
    <t>周浩</t>
  </si>
  <si>
    <t>甘培</t>
  </si>
  <si>
    <t>王明海</t>
  </si>
  <si>
    <t>王威</t>
  </si>
  <si>
    <t>杨富康</t>
  </si>
  <si>
    <t>岳佳易</t>
  </si>
  <si>
    <t>张自宇</t>
  </si>
  <si>
    <t>邹庚新</t>
  </si>
  <si>
    <t>李云飞</t>
  </si>
  <si>
    <t>刘福临</t>
  </si>
  <si>
    <t>路晨辰</t>
  </si>
  <si>
    <t>汪成恩</t>
  </si>
  <si>
    <t>吴书磊</t>
  </si>
  <si>
    <t>张家乐</t>
  </si>
  <si>
    <t>张永奇</t>
  </si>
  <si>
    <t>张振川</t>
  </si>
  <si>
    <t>高海洋</t>
  </si>
  <si>
    <t>刘洋</t>
  </si>
  <si>
    <t>罗帅</t>
  </si>
  <si>
    <t>孙孟飞</t>
  </si>
  <si>
    <t>王宝龙</t>
  </si>
  <si>
    <t>张家瑄</t>
  </si>
  <si>
    <t>赵远栋</t>
  </si>
  <si>
    <t>郑甜乐</t>
  </si>
  <si>
    <t>程新静</t>
  </si>
  <si>
    <t>付义超</t>
  </si>
  <si>
    <t>雷鹏祥</t>
  </si>
  <si>
    <t>刘玉靖</t>
  </si>
  <si>
    <t>王海洋</t>
  </si>
  <si>
    <t>王靖涵</t>
  </si>
  <si>
    <t>张真真</t>
  </si>
  <si>
    <t>樊友航</t>
  </si>
  <si>
    <t>姜孟阳</t>
  </si>
  <si>
    <t>廖昌德</t>
  </si>
  <si>
    <t>宋书帅</t>
  </si>
  <si>
    <t>王煜晗</t>
  </si>
  <si>
    <t>杨阳</t>
  </si>
  <si>
    <t>张泽睿</t>
  </si>
  <si>
    <t>訾佳庆</t>
  </si>
  <si>
    <t>常志意</t>
  </si>
  <si>
    <t>范力文</t>
  </si>
  <si>
    <t>胡腾飞</t>
  </si>
  <si>
    <t>黄咪咪</t>
  </si>
  <si>
    <t>王家安</t>
  </si>
  <si>
    <t>姚鑫锐</t>
  </si>
  <si>
    <t>张雨生</t>
  </si>
  <si>
    <t>董家林</t>
  </si>
  <si>
    <t>韩鹏远</t>
  </si>
  <si>
    <t>何佳乐</t>
  </si>
  <si>
    <t>张锦旗</t>
  </si>
  <si>
    <t>张晓龙</t>
  </si>
  <si>
    <t>胡耀巍</t>
  </si>
  <si>
    <t>贾朋辉</t>
  </si>
  <si>
    <t>廉兴悦</t>
  </si>
  <si>
    <t>孙奥运</t>
  </si>
  <si>
    <t>丁子恒</t>
  </si>
  <si>
    <t>杜佳鑫</t>
  </si>
  <si>
    <t>高军朋</t>
  </si>
  <si>
    <t>葛照辉</t>
  </si>
  <si>
    <t>郝飞翰</t>
  </si>
  <si>
    <t>侯科学</t>
  </si>
  <si>
    <t>张一明</t>
  </si>
  <si>
    <t>黄伟恒</t>
  </si>
  <si>
    <t>梁艺旋</t>
  </si>
  <si>
    <t>王德彪</t>
  </si>
  <si>
    <t>王涵</t>
  </si>
  <si>
    <t>张海涛</t>
  </si>
  <si>
    <t>张许峰</t>
  </si>
  <si>
    <t>侯浩然</t>
  </si>
  <si>
    <t>李乐乐</t>
  </si>
  <si>
    <t>刘永朝</t>
  </si>
  <si>
    <t>王富源</t>
  </si>
  <si>
    <t>王硕德</t>
  </si>
  <si>
    <t>姚嘉豪</t>
  </si>
  <si>
    <t>赵国新</t>
  </si>
  <si>
    <t>曹旭</t>
  </si>
  <si>
    <t>陈俊仁</t>
  </si>
  <si>
    <t>赫少聪</t>
  </si>
  <si>
    <t>李喆</t>
  </si>
  <si>
    <t>王俊博</t>
  </si>
  <si>
    <t>王如</t>
  </si>
  <si>
    <t>张文浩</t>
  </si>
  <si>
    <t>耿建超</t>
  </si>
  <si>
    <t>贾松涛</t>
  </si>
  <si>
    <t>李敏豪</t>
  </si>
  <si>
    <t>祁权智</t>
  </si>
  <si>
    <t>王嘉豪</t>
  </si>
  <si>
    <t>谢瑾</t>
  </si>
  <si>
    <t>张舒婷</t>
  </si>
  <si>
    <t>卜亚旭</t>
  </si>
  <si>
    <t>陈浩林</t>
  </si>
  <si>
    <t>刘子誉</t>
  </si>
  <si>
    <t>乔泽林</t>
  </si>
  <si>
    <t>邱雨馨</t>
  </si>
  <si>
    <t>王家团</t>
  </si>
  <si>
    <t>王曼曼</t>
  </si>
  <si>
    <t>王妍</t>
  </si>
  <si>
    <t>贾雯晴</t>
  </si>
  <si>
    <t>李雪阳</t>
  </si>
  <si>
    <t>逯梦瑶</t>
  </si>
  <si>
    <t>司梦洋</t>
  </si>
  <si>
    <t>孙淑娟</t>
  </si>
  <si>
    <t>田也</t>
  </si>
  <si>
    <t>王豫翔</t>
  </si>
  <si>
    <t>向祖豪</t>
  </si>
  <si>
    <t>徐阳</t>
  </si>
  <si>
    <t>曾新建</t>
  </si>
  <si>
    <t>樊家琳</t>
  </si>
  <si>
    <t>胡新宇</t>
  </si>
  <si>
    <t>庞涛</t>
  </si>
  <si>
    <t>彭梦雨</t>
  </si>
  <si>
    <t>孙纪强</t>
  </si>
  <si>
    <t>伍晓龙</t>
  </si>
  <si>
    <t>支清隆</t>
  </si>
  <si>
    <t>周世恒</t>
  </si>
  <si>
    <t>董丰源</t>
  </si>
  <si>
    <t>李小龙</t>
  </si>
  <si>
    <t>苗祥</t>
  </si>
  <si>
    <t>邬妮娜</t>
  </si>
  <si>
    <t>轩玉淑</t>
  </si>
  <si>
    <t>杨慧婷</t>
  </si>
  <si>
    <t>杨洲</t>
  </si>
  <si>
    <t>张好莉</t>
  </si>
  <si>
    <t>段冯淼</t>
  </si>
  <si>
    <t>李兆源</t>
  </si>
  <si>
    <t>米一慢</t>
  </si>
  <si>
    <t>任春鸽</t>
  </si>
  <si>
    <t>王梦凡</t>
  </si>
  <si>
    <t>王昭帅</t>
  </si>
  <si>
    <t>张妍</t>
  </si>
  <si>
    <t>赵世豪</t>
  </si>
  <si>
    <t>赵小齐</t>
  </si>
  <si>
    <t>赵杨</t>
  </si>
  <si>
    <t>兰晴晴</t>
  </si>
  <si>
    <t>李鹏辉</t>
  </si>
  <si>
    <t>苗雨露</t>
  </si>
  <si>
    <t>张嘉欣</t>
  </si>
  <si>
    <t>郑佳慧</t>
  </si>
  <si>
    <t>崔益恺</t>
  </si>
  <si>
    <t>代红运</t>
  </si>
  <si>
    <t>王晶晶</t>
  </si>
  <si>
    <t>张宗泽</t>
  </si>
  <si>
    <t>赵慧雨</t>
  </si>
  <si>
    <t>赵丽斐</t>
  </si>
  <si>
    <t>陈嘉乐</t>
  </si>
  <si>
    <t>任小康</t>
  </si>
  <si>
    <t>王玲香</t>
  </si>
  <si>
    <t>吴晨昕</t>
  </si>
  <si>
    <t>张桂菁</t>
  </si>
  <si>
    <t>张之琼</t>
  </si>
  <si>
    <t>陈坤龙</t>
  </si>
  <si>
    <t>陈忠军</t>
  </si>
  <si>
    <t>黄长城</t>
  </si>
  <si>
    <t>刘子建</t>
  </si>
  <si>
    <t>王文涵</t>
  </si>
  <si>
    <t>王亚鑫</t>
  </si>
  <si>
    <t>王永赫</t>
  </si>
  <si>
    <t>张龙</t>
  </si>
  <si>
    <t>张向光</t>
  </si>
  <si>
    <t>赵光收</t>
  </si>
  <si>
    <t>高汉青</t>
  </si>
  <si>
    <t>郭京</t>
  </si>
  <si>
    <t>李锦凤</t>
  </si>
  <si>
    <t>刘洋洋</t>
  </si>
  <si>
    <t>位寒雪</t>
  </si>
  <si>
    <t>于乐杰</t>
  </si>
  <si>
    <t>张向玉</t>
  </si>
  <si>
    <t>周乘伋</t>
  </si>
  <si>
    <t>柴轲轩</t>
  </si>
  <si>
    <t>李经纬</t>
  </si>
  <si>
    <t>李水源</t>
  </si>
  <si>
    <t>罗万鹏</t>
  </si>
  <si>
    <t>王柯柯</t>
  </si>
  <si>
    <t>王舒雨</t>
  </si>
  <si>
    <t>闫昊东</t>
  </si>
  <si>
    <t>张肖华</t>
  </si>
  <si>
    <t>智毅斐</t>
  </si>
  <si>
    <t>朱明珠</t>
  </si>
  <si>
    <t>黄媚晨</t>
  </si>
  <si>
    <t>黄玉波</t>
  </si>
  <si>
    <t>贾建业</t>
  </si>
  <si>
    <t>林泊志</t>
  </si>
  <si>
    <t>路青莹</t>
  </si>
  <si>
    <t>张博榕</t>
  </si>
  <si>
    <t>孔祥名</t>
  </si>
  <si>
    <t>李春鹏</t>
  </si>
  <si>
    <t>王少毅</t>
  </si>
  <si>
    <t>魏超俊</t>
  </si>
  <si>
    <t>姚静雯</t>
  </si>
  <si>
    <t>赵超毅</t>
  </si>
  <si>
    <t>朱箫</t>
  </si>
  <si>
    <t>牛学豪</t>
  </si>
  <si>
    <t>翁宇航</t>
  </si>
  <si>
    <t>殷卓</t>
  </si>
  <si>
    <t>张灵军</t>
  </si>
  <si>
    <t>支康全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</si>
</sst>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8"/>
      <color theme="1"/>
      <name val="黑体"/>
      <charset val="134"/>
    </font>
    <font>
      <sz val="18"/>
      <color theme="1"/>
      <name val="方正小标宋简体"/>
      <charset val="134"/>
    </font>
    <font>
      <sz val="11"/>
      <color theme="1"/>
      <name val="等线"/>
      <charset val="134"/>
      <scheme val="minor"/>
    </font>
    <font>
      <sz val="12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57"/>
  <sheetViews>
    <sheetView tabSelected="1" workbookViewId="0">
      <selection activeCell="H11" sqref="H11"/>
    </sheetView>
  </sheetViews>
  <sheetFormatPr defaultColWidth="9" defaultRowHeight="14.25"/>
  <cols>
    <col min="3" max="3" width="23.25" customWidth="1"/>
    <col min="4" max="4" width="53.375" customWidth="1"/>
  </cols>
  <sheetData>
    <row r="1" ht="22.5" spans="1:10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</row>
    <row r="2" ht="22.5" spans="1:10">
      <c r="A2" s="1"/>
      <c r="B2" s="1"/>
      <c r="C2" s="1"/>
      <c r="D2" s="1"/>
      <c r="E2" s="2"/>
      <c r="F2" s="2"/>
      <c r="G2" s="2"/>
      <c r="H2" s="2"/>
      <c r="I2" s="2"/>
      <c r="J2" s="2"/>
    </row>
    <row r="3" ht="22.5" spans="1:10">
      <c r="A3" s="3" t="s">
        <v>1</v>
      </c>
      <c r="B3" s="3"/>
      <c r="C3" s="3"/>
      <c r="D3" s="3"/>
      <c r="E3" s="2"/>
      <c r="F3" s="2"/>
      <c r="G3" s="2"/>
      <c r="H3" s="2"/>
      <c r="I3" s="2"/>
      <c r="J3" s="2"/>
    </row>
    <row r="4" spans="1:4">
      <c r="A4" s="3"/>
      <c r="B4" s="3"/>
      <c r="C4" s="3"/>
      <c r="D4" s="3"/>
    </row>
    <row r="5" spans="1:4">
      <c r="A5" s="4" t="s">
        <v>2</v>
      </c>
      <c r="B5" s="4" t="s">
        <v>3</v>
      </c>
      <c r="C5" s="4" t="s">
        <v>4</v>
      </c>
      <c r="D5" s="4" t="s">
        <v>5</v>
      </c>
    </row>
    <row r="6" spans="1:4">
      <c r="A6" s="5">
        <f>1</f>
        <v>1</v>
      </c>
      <c r="B6" s="5" t="s">
        <v>6</v>
      </c>
      <c r="C6" s="5" t="s">
        <v>7</v>
      </c>
      <c r="D6" s="5" t="s">
        <v>8</v>
      </c>
    </row>
    <row r="7" spans="1:4">
      <c r="A7" s="5">
        <f>2</f>
        <v>2</v>
      </c>
      <c r="B7" s="5" t="s">
        <v>9</v>
      </c>
      <c r="C7" s="5" t="s">
        <v>7</v>
      </c>
      <c r="D7" s="5" t="s">
        <v>10</v>
      </c>
    </row>
    <row r="8" spans="1:4">
      <c r="A8" s="5">
        <f>3</f>
        <v>3</v>
      </c>
      <c r="B8" s="5" t="s">
        <v>11</v>
      </c>
      <c r="C8" s="5" t="s">
        <v>7</v>
      </c>
      <c r="D8" s="5" t="s">
        <v>12</v>
      </c>
    </row>
    <row r="9" spans="1:4">
      <c r="A9" s="5">
        <f>4</f>
        <v>4</v>
      </c>
      <c r="B9" s="5" t="s">
        <v>13</v>
      </c>
      <c r="C9" s="5" t="s">
        <v>7</v>
      </c>
      <c r="D9" s="5" t="s">
        <v>8</v>
      </c>
    </row>
    <row r="10" spans="1:4">
      <c r="A10" s="5">
        <f>5</f>
        <v>5</v>
      </c>
      <c r="B10" s="5" t="s">
        <v>14</v>
      </c>
      <c r="C10" s="5" t="s">
        <v>7</v>
      </c>
      <c r="D10" s="5" t="s">
        <v>10</v>
      </c>
    </row>
    <row r="11" spans="1:4">
      <c r="A11" s="5">
        <f>6</f>
        <v>6</v>
      </c>
      <c r="B11" s="5" t="s">
        <v>15</v>
      </c>
      <c r="C11" s="5" t="s">
        <v>7</v>
      </c>
      <c r="D11" s="5" t="s">
        <v>12</v>
      </c>
    </row>
    <row r="12" spans="1:4">
      <c r="A12" s="5">
        <f>7</f>
        <v>7</v>
      </c>
      <c r="B12" s="5" t="s">
        <v>16</v>
      </c>
      <c r="C12" s="5" t="s">
        <v>7</v>
      </c>
      <c r="D12" s="5" t="s">
        <v>8</v>
      </c>
    </row>
    <row r="13" spans="1:4">
      <c r="A13" s="5">
        <f>8</f>
        <v>8</v>
      </c>
      <c r="B13" s="5" t="s">
        <v>17</v>
      </c>
      <c r="C13" s="5" t="s">
        <v>7</v>
      </c>
      <c r="D13" s="5" t="s">
        <v>12</v>
      </c>
    </row>
    <row r="14" spans="1:4">
      <c r="A14" s="5">
        <f>9</f>
        <v>9</v>
      </c>
      <c r="B14" s="5" t="s">
        <v>18</v>
      </c>
      <c r="C14" s="5" t="s">
        <v>7</v>
      </c>
      <c r="D14" s="5" t="s">
        <v>10</v>
      </c>
    </row>
    <row r="15" spans="1:4">
      <c r="A15" s="5">
        <f>10</f>
        <v>10</v>
      </c>
      <c r="B15" s="5" t="s">
        <v>19</v>
      </c>
      <c r="C15" s="5" t="s">
        <v>7</v>
      </c>
      <c r="D15" s="5" t="s">
        <v>12</v>
      </c>
    </row>
    <row r="16" spans="1:4">
      <c r="A16" s="5">
        <f>11</f>
        <v>11</v>
      </c>
      <c r="B16" s="5" t="s">
        <v>20</v>
      </c>
      <c r="C16" s="5" t="s">
        <v>7</v>
      </c>
      <c r="D16" s="5" t="s">
        <v>10</v>
      </c>
    </row>
    <row r="17" spans="1:4">
      <c r="A17" s="5">
        <f>12</f>
        <v>12</v>
      </c>
      <c r="B17" s="5" t="s">
        <v>21</v>
      </c>
      <c r="C17" s="5" t="s">
        <v>7</v>
      </c>
      <c r="D17" s="5" t="s">
        <v>10</v>
      </c>
    </row>
    <row r="18" spans="1:4">
      <c r="A18" s="5">
        <f>13</f>
        <v>13</v>
      </c>
      <c r="B18" s="5" t="s">
        <v>22</v>
      </c>
      <c r="C18" s="5" t="s">
        <v>7</v>
      </c>
      <c r="D18" s="5" t="s">
        <v>8</v>
      </c>
    </row>
    <row r="19" spans="1:4">
      <c r="A19" s="5">
        <f>14</f>
        <v>14</v>
      </c>
      <c r="B19" s="5" t="s">
        <v>23</v>
      </c>
      <c r="C19" s="5" t="s">
        <v>7</v>
      </c>
      <c r="D19" s="5" t="s">
        <v>10</v>
      </c>
    </row>
    <row r="20" spans="1:4">
      <c r="A20" s="5">
        <f>15</f>
        <v>15</v>
      </c>
      <c r="B20" s="5" t="s">
        <v>24</v>
      </c>
      <c r="C20" s="5" t="s">
        <v>7</v>
      </c>
      <c r="D20" s="5" t="s">
        <v>8</v>
      </c>
    </row>
    <row r="21" spans="1:4">
      <c r="A21" s="5">
        <f>16</f>
        <v>16</v>
      </c>
      <c r="B21" s="5" t="s">
        <v>25</v>
      </c>
      <c r="C21" s="5" t="s">
        <v>7</v>
      </c>
      <c r="D21" s="5" t="s">
        <v>12</v>
      </c>
    </row>
    <row r="22" spans="1:4">
      <c r="A22" s="5">
        <f>17</f>
        <v>17</v>
      </c>
      <c r="B22" s="5" t="s">
        <v>26</v>
      </c>
      <c r="C22" s="5" t="s">
        <v>7</v>
      </c>
      <c r="D22" s="5" t="s">
        <v>12</v>
      </c>
    </row>
    <row r="23" spans="1:4">
      <c r="A23" s="5">
        <f>18</f>
        <v>18</v>
      </c>
      <c r="B23" s="5" t="s">
        <v>27</v>
      </c>
      <c r="C23" s="5" t="s">
        <v>7</v>
      </c>
      <c r="D23" s="5" t="s">
        <v>8</v>
      </c>
    </row>
    <row r="24" spans="1:4">
      <c r="A24" s="5">
        <f>19</f>
        <v>19</v>
      </c>
      <c r="B24" s="5" t="s">
        <v>28</v>
      </c>
      <c r="C24" s="5" t="s">
        <v>7</v>
      </c>
      <c r="D24" s="5" t="s">
        <v>8</v>
      </c>
    </row>
    <row r="25" spans="1:4">
      <c r="A25" s="5">
        <f>20</f>
        <v>20</v>
      </c>
      <c r="B25" s="5" t="s">
        <v>29</v>
      </c>
      <c r="C25" s="5" t="s">
        <v>7</v>
      </c>
      <c r="D25" s="5" t="s">
        <v>10</v>
      </c>
    </row>
    <row r="26" spans="1:4">
      <c r="A26" s="5">
        <f>21</f>
        <v>21</v>
      </c>
      <c r="B26" s="5" t="s">
        <v>30</v>
      </c>
      <c r="C26" s="5" t="s">
        <v>7</v>
      </c>
      <c r="D26" s="5" t="s">
        <v>8</v>
      </c>
    </row>
    <row r="27" spans="1:4">
      <c r="A27" s="5">
        <f>22</f>
        <v>22</v>
      </c>
      <c r="B27" s="5" t="s">
        <v>31</v>
      </c>
      <c r="C27" s="5" t="s">
        <v>7</v>
      </c>
      <c r="D27" s="5" t="s">
        <v>8</v>
      </c>
    </row>
    <row r="28" spans="1:4">
      <c r="A28" s="5">
        <f>23</f>
        <v>23</v>
      </c>
      <c r="B28" s="5" t="s">
        <v>32</v>
      </c>
      <c r="C28" s="5" t="s">
        <v>7</v>
      </c>
      <c r="D28" s="5" t="s">
        <v>10</v>
      </c>
    </row>
    <row r="29" spans="1:4">
      <c r="A29" s="5">
        <f>24</f>
        <v>24</v>
      </c>
      <c r="B29" s="5" t="s">
        <v>33</v>
      </c>
      <c r="C29" s="5" t="s">
        <v>7</v>
      </c>
      <c r="D29" s="5" t="s">
        <v>8</v>
      </c>
    </row>
    <row r="30" spans="1:4">
      <c r="A30" s="5">
        <f>25</f>
        <v>25</v>
      </c>
      <c r="B30" s="5" t="s">
        <v>34</v>
      </c>
      <c r="C30" s="5" t="s">
        <v>7</v>
      </c>
      <c r="D30" s="5" t="s">
        <v>8</v>
      </c>
    </row>
    <row r="31" spans="1:4">
      <c r="A31" s="5">
        <f>26</f>
        <v>26</v>
      </c>
      <c r="B31" s="5" t="s">
        <v>35</v>
      </c>
      <c r="C31" s="5" t="s">
        <v>7</v>
      </c>
      <c r="D31" s="5" t="s">
        <v>10</v>
      </c>
    </row>
    <row r="32" spans="1:4">
      <c r="A32" s="5">
        <f>27</f>
        <v>27</v>
      </c>
      <c r="B32" s="5" t="s">
        <v>36</v>
      </c>
      <c r="C32" s="5" t="s">
        <v>7</v>
      </c>
      <c r="D32" s="5" t="s">
        <v>8</v>
      </c>
    </row>
    <row r="33" spans="1:4">
      <c r="A33" s="5">
        <f>28</f>
        <v>28</v>
      </c>
      <c r="B33" s="5" t="s">
        <v>37</v>
      </c>
      <c r="C33" s="5" t="s">
        <v>7</v>
      </c>
      <c r="D33" s="5" t="s">
        <v>10</v>
      </c>
    </row>
    <row r="34" spans="1:4">
      <c r="A34" s="5">
        <f>29</f>
        <v>29</v>
      </c>
      <c r="B34" s="5" t="s">
        <v>38</v>
      </c>
      <c r="C34" s="5" t="s">
        <v>7</v>
      </c>
      <c r="D34" s="5" t="s">
        <v>12</v>
      </c>
    </row>
    <row r="35" spans="1:4">
      <c r="A35" s="5">
        <f>30</f>
        <v>30</v>
      </c>
      <c r="B35" s="5" t="s">
        <v>39</v>
      </c>
      <c r="C35" s="5" t="s">
        <v>7</v>
      </c>
      <c r="D35" s="5" t="s">
        <v>8</v>
      </c>
    </row>
    <row r="36" spans="1:4">
      <c r="A36" s="5">
        <f>31</f>
        <v>31</v>
      </c>
      <c r="B36" s="5" t="s">
        <v>40</v>
      </c>
      <c r="C36" s="5" t="s">
        <v>7</v>
      </c>
      <c r="D36" s="5" t="s">
        <v>8</v>
      </c>
    </row>
    <row r="37" spans="1:4">
      <c r="A37" s="5">
        <f>32</f>
        <v>32</v>
      </c>
      <c r="B37" s="5" t="s">
        <v>41</v>
      </c>
      <c r="C37" s="5" t="s">
        <v>7</v>
      </c>
      <c r="D37" s="5" t="s">
        <v>10</v>
      </c>
    </row>
    <row r="38" spans="1:4">
      <c r="A38" s="5">
        <f>33</f>
        <v>33</v>
      </c>
      <c r="B38" s="5" t="s">
        <v>42</v>
      </c>
      <c r="C38" s="5" t="s">
        <v>7</v>
      </c>
      <c r="D38" s="5" t="s">
        <v>10</v>
      </c>
    </row>
    <row r="39" spans="1:4">
      <c r="A39" s="5">
        <f>34</f>
        <v>34</v>
      </c>
      <c r="B39" s="5" t="s">
        <v>43</v>
      </c>
      <c r="C39" s="5" t="s">
        <v>7</v>
      </c>
      <c r="D39" s="5" t="s">
        <v>10</v>
      </c>
    </row>
    <row r="40" spans="1:4">
      <c r="A40" s="5">
        <f>35</f>
        <v>35</v>
      </c>
      <c r="B40" s="5" t="s">
        <v>44</v>
      </c>
      <c r="C40" s="5" t="s">
        <v>7</v>
      </c>
      <c r="D40" s="5" t="s">
        <v>8</v>
      </c>
    </row>
    <row r="41" spans="1:4">
      <c r="A41" s="5">
        <f>36</f>
        <v>36</v>
      </c>
      <c r="B41" s="5" t="s">
        <v>45</v>
      </c>
      <c r="C41" s="5" t="s">
        <v>7</v>
      </c>
      <c r="D41" s="5" t="s">
        <v>8</v>
      </c>
    </row>
    <row r="42" spans="1:4">
      <c r="A42" s="5">
        <f>37</f>
        <v>37</v>
      </c>
      <c r="B42" s="5" t="s">
        <v>46</v>
      </c>
      <c r="C42" s="5" t="s">
        <v>7</v>
      </c>
      <c r="D42" s="5" t="s">
        <v>8</v>
      </c>
    </row>
    <row r="43" spans="1:4">
      <c r="A43" s="5">
        <f>38</f>
        <v>38</v>
      </c>
      <c r="B43" s="5" t="s">
        <v>47</v>
      </c>
      <c r="C43" s="5" t="s">
        <v>7</v>
      </c>
      <c r="D43" s="5" t="s">
        <v>12</v>
      </c>
    </row>
    <row r="44" spans="1:4">
      <c r="A44" s="5">
        <f>39</f>
        <v>39</v>
      </c>
      <c r="B44" s="5" t="s">
        <v>48</v>
      </c>
      <c r="C44" s="5" t="s">
        <v>7</v>
      </c>
      <c r="D44" s="5" t="s">
        <v>10</v>
      </c>
    </row>
    <row r="45" spans="1:4">
      <c r="A45" s="5">
        <f>40</f>
        <v>40</v>
      </c>
      <c r="B45" s="5" t="s">
        <v>49</v>
      </c>
      <c r="C45" s="5" t="s">
        <v>7</v>
      </c>
      <c r="D45" s="5" t="s">
        <v>10</v>
      </c>
    </row>
    <row r="46" spans="1:4">
      <c r="A46" s="5">
        <f>41</f>
        <v>41</v>
      </c>
      <c r="B46" s="5" t="s">
        <v>50</v>
      </c>
      <c r="C46" s="5" t="s">
        <v>7</v>
      </c>
      <c r="D46" s="5" t="s">
        <v>12</v>
      </c>
    </row>
    <row r="47" spans="1:4">
      <c r="A47" s="5">
        <f>42</f>
        <v>42</v>
      </c>
      <c r="B47" s="5" t="s">
        <v>51</v>
      </c>
      <c r="C47" s="5" t="s">
        <v>7</v>
      </c>
      <c r="D47" s="5" t="s">
        <v>12</v>
      </c>
    </row>
    <row r="48" spans="1:4">
      <c r="A48" s="5">
        <f>43</f>
        <v>43</v>
      </c>
      <c r="B48" s="5" t="s">
        <v>52</v>
      </c>
      <c r="C48" s="5" t="s">
        <v>7</v>
      </c>
      <c r="D48" s="5" t="s">
        <v>8</v>
      </c>
    </row>
    <row r="49" spans="1:4">
      <c r="A49" s="5">
        <f>44</f>
        <v>44</v>
      </c>
      <c r="B49" s="5" t="s">
        <v>53</v>
      </c>
      <c r="C49" s="5" t="s">
        <v>7</v>
      </c>
      <c r="D49" s="5" t="s">
        <v>8</v>
      </c>
    </row>
    <row r="50" spans="1:4">
      <c r="A50" s="5">
        <f>45</f>
        <v>45</v>
      </c>
      <c r="B50" s="5" t="s">
        <v>54</v>
      </c>
      <c r="C50" s="5" t="s">
        <v>7</v>
      </c>
      <c r="D50" s="5" t="s">
        <v>10</v>
      </c>
    </row>
    <row r="51" spans="1:4">
      <c r="A51" s="5">
        <f>46</f>
        <v>46</v>
      </c>
      <c r="B51" s="5" t="s">
        <v>55</v>
      </c>
      <c r="C51" s="5" t="s">
        <v>7</v>
      </c>
      <c r="D51" s="5" t="s">
        <v>10</v>
      </c>
    </row>
    <row r="52" spans="1:4">
      <c r="A52" s="5">
        <f>47</f>
        <v>47</v>
      </c>
      <c r="B52" s="5" t="s">
        <v>56</v>
      </c>
      <c r="C52" s="5" t="s">
        <v>7</v>
      </c>
      <c r="D52" s="5" t="s">
        <v>12</v>
      </c>
    </row>
    <row r="53" spans="1:4">
      <c r="A53" s="5">
        <f>48</f>
        <v>48</v>
      </c>
      <c r="B53" s="5" t="s">
        <v>57</v>
      </c>
      <c r="C53" s="5" t="s">
        <v>7</v>
      </c>
      <c r="D53" s="5" t="s">
        <v>12</v>
      </c>
    </row>
    <row r="54" spans="1:4">
      <c r="A54" s="5">
        <f>49</f>
        <v>49</v>
      </c>
      <c r="B54" s="5" t="s">
        <v>58</v>
      </c>
      <c r="C54" s="5" t="s">
        <v>7</v>
      </c>
      <c r="D54" s="5" t="s">
        <v>10</v>
      </c>
    </row>
    <row r="55" spans="1:4">
      <c r="A55" s="5">
        <f>50</f>
        <v>50</v>
      </c>
      <c r="B55" s="5" t="s">
        <v>59</v>
      </c>
      <c r="C55" s="5" t="s">
        <v>7</v>
      </c>
      <c r="D55" s="5" t="s">
        <v>12</v>
      </c>
    </row>
    <row r="56" spans="1:4">
      <c r="A56" s="5">
        <f>51</f>
        <v>51</v>
      </c>
      <c r="B56" s="5" t="s">
        <v>60</v>
      </c>
      <c r="C56" s="5" t="s">
        <v>7</v>
      </c>
      <c r="D56" s="5" t="s">
        <v>8</v>
      </c>
    </row>
    <row r="57" spans="1:4">
      <c r="A57" s="5">
        <f>52</f>
        <v>52</v>
      </c>
      <c r="B57" s="5" t="s">
        <v>61</v>
      </c>
      <c r="C57" s="5" t="s">
        <v>7</v>
      </c>
      <c r="D57" s="5" t="s">
        <v>10</v>
      </c>
    </row>
    <row r="58" spans="1:4">
      <c r="A58" s="5">
        <f>53</f>
        <v>53</v>
      </c>
      <c r="B58" s="5" t="s">
        <v>62</v>
      </c>
      <c r="C58" s="5" t="s">
        <v>7</v>
      </c>
      <c r="D58" s="5" t="s">
        <v>10</v>
      </c>
    </row>
    <row r="59" spans="1:4">
      <c r="A59" s="5">
        <f>54</f>
        <v>54</v>
      </c>
      <c r="B59" s="5" t="s">
        <v>63</v>
      </c>
      <c r="C59" s="5" t="s">
        <v>7</v>
      </c>
      <c r="D59" s="5" t="s">
        <v>8</v>
      </c>
    </row>
    <row r="60" spans="1:4">
      <c r="A60" s="5">
        <f>55</f>
        <v>55</v>
      </c>
      <c r="B60" s="5" t="s">
        <v>64</v>
      </c>
      <c r="C60" s="5" t="s">
        <v>7</v>
      </c>
      <c r="D60" s="5" t="s">
        <v>8</v>
      </c>
    </row>
    <row r="61" spans="1:4">
      <c r="A61" s="5">
        <f>56</f>
        <v>56</v>
      </c>
      <c r="B61" s="5" t="s">
        <v>65</v>
      </c>
      <c r="C61" s="5" t="s">
        <v>7</v>
      </c>
      <c r="D61" s="5" t="s">
        <v>10</v>
      </c>
    </row>
    <row r="62" spans="1:4">
      <c r="A62" s="5">
        <f>57</f>
        <v>57</v>
      </c>
      <c r="B62" s="5" t="s">
        <v>66</v>
      </c>
      <c r="C62" s="5" t="s">
        <v>7</v>
      </c>
      <c r="D62" s="5" t="s">
        <v>12</v>
      </c>
    </row>
    <row r="63" spans="1:4">
      <c r="A63" s="5">
        <f>58</f>
        <v>58</v>
      </c>
      <c r="B63" s="5" t="s">
        <v>67</v>
      </c>
      <c r="C63" s="5" t="s">
        <v>7</v>
      </c>
      <c r="D63" s="5" t="s">
        <v>10</v>
      </c>
    </row>
    <row r="64" spans="1:4">
      <c r="A64" s="5">
        <f>59</f>
        <v>59</v>
      </c>
      <c r="B64" s="5" t="s">
        <v>68</v>
      </c>
      <c r="C64" s="5" t="s">
        <v>7</v>
      </c>
      <c r="D64" s="5" t="s">
        <v>8</v>
      </c>
    </row>
    <row r="65" spans="1:4">
      <c r="A65" s="5">
        <f>60</f>
        <v>60</v>
      </c>
      <c r="B65" s="5" t="s">
        <v>69</v>
      </c>
      <c r="C65" s="5" t="s">
        <v>7</v>
      </c>
      <c r="D65" s="5" t="s">
        <v>12</v>
      </c>
    </row>
    <row r="66" spans="1:4">
      <c r="A66" s="5">
        <f>61</f>
        <v>61</v>
      </c>
      <c r="B66" s="5" t="s">
        <v>70</v>
      </c>
      <c r="C66" s="5" t="s">
        <v>7</v>
      </c>
      <c r="D66" s="5" t="s">
        <v>12</v>
      </c>
    </row>
    <row r="67" spans="1:4">
      <c r="A67" s="5">
        <f>62</f>
        <v>62</v>
      </c>
      <c r="B67" s="5" t="s">
        <v>71</v>
      </c>
      <c r="C67" s="5" t="s">
        <v>7</v>
      </c>
      <c r="D67" s="5" t="s">
        <v>10</v>
      </c>
    </row>
    <row r="68" spans="1:4">
      <c r="A68" s="5">
        <f>63</f>
        <v>63</v>
      </c>
      <c r="B68" s="5" t="s">
        <v>72</v>
      </c>
      <c r="C68" s="5" t="s">
        <v>7</v>
      </c>
      <c r="D68" s="5" t="s">
        <v>12</v>
      </c>
    </row>
    <row r="69" spans="1:4">
      <c r="A69" s="5">
        <f>64</f>
        <v>64</v>
      </c>
      <c r="B69" s="5" t="s">
        <v>73</v>
      </c>
      <c r="C69" s="5" t="s">
        <v>7</v>
      </c>
      <c r="D69" s="5" t="s">
        <v>8</v>
      </c>
    </row>
    <row r="70" spans="1:4">
      <c r="A70" s="5">
        <f>65</f>
        <v>65</v>
      </c>
      <c r="B70" s="5" t="s">
        <v>74</v>
      </c>
      <c r="C70" s="5" t="s">
        <v>7</v>
      </c>
      <c r="D70" s="5" t="s">
        <v>8</v>
      </c>
    </row>
    <row r="71" spans="1:4">
      <c r="A71" s="5">
        <f>66</f>
        <v>66</v>
      </c>
      <c r="B71" s="5" t="s">
        <v>75</v>
      </c>
      <c r="C71" s="5" t="s">
        <v>7</v>
      </c>
      <c r="D71" s="5" t="s">
        <v>8</v>
      </c>
    </row>
    <row r="72" spans="1:4">
      <c r="A72" s="5">
        <f>67</f>
        <v>67</v>
      </c>
      <c r="B72" s="5" t="s">
        <v>76</v>
      </c>
      <c r="C72" s="5" t="s">
        <v>7</v>
      </c>
      <c r="D72" s="5" t="s">
        <v>10</v>
      </c>
    </row>
    <row r="73" spans="1:4">
      <c r="A73" s="5">
        <f>68</f>
        <v>68</v>
      </c>
      <c r="B73" s="5" t="s">
        <v>77</v>
      </c>
      <c r="C73" s="5" t="s">
        <v>7</v>
      </c>
      <c r="D73" s="5" t="s">
        <v>10</v>
      </c>
    </row>
    <row r="74" spans="1:4">
      <c r="A74" s="5">
        <f>69</f>
        <v>69</v>
      </c>
      <c r="B74" s="5" t="s">
        <v>78</v>
      </c>
      <c r="C74" s="5" t="s">
        <v>7</v>
      </c>
      <c r="D74" s="5" t="s">
        <v>12</v>
      </c>
    </row>
    <row r="75" spans="1:4">
      <c r="A75" s="5">
        <f>70</f>
        <v>70</v>
      </c>
      <c r="B75" s="5" t="s">
        <v>79</v>
      </c>
      <c r="C75" s="5" t="s">
        <v>7</v>
      </c>
      <c r="D75" s="5" t="s">
        <v>8</v>
      </c>
    </row>
    <row r="76" spans="1:4">
      <c r="A76" s="5">
        <f>71</f>
        <v>71</v>
      </c>
      <c r="B76" s="5" t="s">
        <v>80</v>
      </c>
      <c r="C76" s="5" t="s">
        <v>7</v>
      </c>
      <c r="D76" s="5" t="s">
        <v>10</v>
      </c>
    </row>
    <row r="77" spans="1:4">
      <c r="A77" s="5">
        <f>72</f>
        <v>72</v>
      </c>
      <c r="B77" s="5" t="s">
        <v>81</v>
      </c>
      <c r="C77" s="5" t="s">
        <v>7</v>
      </c>
      <c r="D77" s="5" t="s">
        <v>8</v>
      </c>
    </row>
    <row r="78" spans="1:4">
      <c r="A78" s="5">
        <f>73</f>
        <v>73</v>
      </c>
      <c r="B78" s="5" t="s">
        <v>82</v>
      </c>
      <c r="C78" s="5" t="s">
        <v>7</v>
      </c>
      <c r="D78" s="5" t="s">
        <v>12</v>
      </c>
    </row>
    <row r="79" spans="1:4">
      <c r="A79" s="5">
        <f>74</f>
        <v>74</v>
      </c>
      <c r="B79" s="5" t="s">
        <v>83</v>
      </c>
      <c r="C79" s="5" t="s">
        <v>7</v>
      </c>
      <c r="D79" s="5" t="s">
        <v>10</v>
      </c>
    </row>
    <row r="80" spans="1:4">
      <c r="A80" s="5">
        <f>75</f>
        <v>75</v>
      </c>
      <c r="B80" s="5" t="s">
        <v>84</v>
      </c>
      <c r="C80" s="5" t="s">
        <v>7</v>
      </c>
      <c r="D80" s="5" t="s">
        <v>10</v>
      </c>
    </row>
    <row r="81" spans="1:4">
      <c r="A81" s="5">
        <f>76</f>
        <v>76</v>
      </c>
      <c r="B81" s="5" t="s">
        <v>85</v>
      </c>
      <c r="C81" s="5" t="s">
        <v>7</v>
      </c>
      <c r="D81" s="5" t="s">
        <v>8</v>
      </c>
    </row>
    <row r="82" spans="1:4">
      <c r="A82" s="5">
        <f>77</f>
        <v>77</v>
      </c>
      <c r="B82" s="5" t="s">
        <v>86</v>
      </c>
      <c r="C82" s="5" t="s">
        <v>7</v>
      </c>
      <c r="D82" s="5" t="s">
        <v>8</v>
      </c>
    </row>
    <row r="83" spans="1:4">
      <c r="A83" s="5">
        <f>78</f>
        <v>78</v>
      </c>
      <c r="B83" s="5" t="s">
        <v>87</v>
      </c>
      <c r="C83" s="5" t="s">
        <v>7</v>
      </c>
      <c r="D83" s="5" t="s">
        <v>12</v>
      </c>
    </row>
    <row r="84" spans="1:4">
      <c r="A84" s="5">
        <f>79</f>
        <v>79</v>
      </c>
      <c r="B84" s="5" t="s">
        <v>88</v>
      </c>
      <c r="C84" s="5" t="s">
        <v>7</v>
      </c>
      <c r="D84" s="5" t="s">
        <v>12</v>
      </c>
    </row>
    <row r="85" spans="1:4">
      <c r="A85" s="5">
        <f>80</f>
        <v>80</v>
      </c>
      <c r="B85" s="5" t="s">
        <v>89</v>
      </c>
      <c r="C85" s="5" t="s">
        <v>7</v>
      </c>
      <c r="D85" s="5" t="s">
        <v>10</v>
      </c>
    </row>
    <row r="86" spans="1:4">
      <c r="A86" s="5">
        <f>81</f>
        <v>81</v>
      </c>
      <c r="B86" s="5" t="s">
        <v>90</v>
      </c>
      <c r="C86" s="5" t="s">
        <v>7</v>
      </c>
      <c r="D86" s="5" t="s">
        <v>12</v>
      </c>
    </row>
    <row r="87" spans="1:4">
      <c r="A87" s="5">
        <f>82</f>
        <v>82</v>
      </c>
      <c r="B87" s="5" t="s">
        <v>91</v>
      </c>
      <c r="C87" s="5" t="s">
        <v>7</v>
      </c>
      <c r="D87" s="5" t="s">
        <v>12</v>
      </c>
    </row>
    <row r="88" spans="1:4">
      <c r="A88" s="5">
        <f>83</f>
        <v>83</v>
      </c>
      <c r="B88" s="5" t="s">
        <v>92</v>
      </c>
      <c r="C88" s="5" t="s">
        <v>7</v>
      </c>
      <c r="D88" s="5" t="s">
        <v>8</v>
      </c>
    </row>
    <row r="89" spans="1:4">
      <c r="A89" s="5">
        <f>84</f>
        <v>84</v>
      </c>
      <c r="B89" s="5" t="s">
        <v>93</v>
      </c>
      <c r="C89" s="5" t="s">
        <v>7</v>
      </c>
      <c r="D89" s="5" t="s">
        <v>12</v>
      </c>
    </row>
    <row r="90" spans="1:4">
      <c r="A90" s="5">
        <f>85</f>
        <v>85</v>
      </c>
      <c r="B90" s="5" t="s">
        <v>94</v>
      </c>
      <c r="C90" s="5" t="s">
        <v>7</v>
      </c>
      <c r="D90" s="5" t="s">
        <v>8</v>
      </c>
    </row>
    <row r="91" spans="1:4">
      <c r="A91" s="5">
        <f>86</f>
        <v>86</v>
      </c>
      <c r="B91" s="5" t="s">
        <v>95</v>
      </c>
      <c r="C91" s="5" t="s">
        <v>7</v>
      </c>
      <c r="D91" s="5" t="s">
        <v>10</v>
      </c>
    </row>
    <row r="92" spans="1:4">
      <c r="A92" s="5">
        <f>87</f>
        <v>87</v>
      </c>
      <c r="B92" s="5" t="s">
        <v>96</v>
      </c>
      <c r="C92" s="5" t="s">
        <v>7</v>
      </c>
      <c r="D92" s="5" t="s">
        <v>10</v>
      </c>
    </row>
    <row r="93" spans="1:4">
      <c r="A93" s="5">
        <f>88</f>
        <v>88</v>
      </c>
      <c r="B93" s="5" t="s">
        <v>97</v>
      </c>
      <c r="C93" s="5" t="s">
        <v>7</v>
      </c>
      <c r="D93" s="5" t="s">
        <v>12</v>
      </c>
    </row>
    <row r="94" spans="1:4">
      <c r="A94" s="5">
        <f>89</f>
        <v>89</v>
      </c>
      <c r="B94" s="5" t="s">
        <v>98</v>
      </c>
      <c r="C94" s="5" t="s">
        <v>7</v>
      </c>
      <c r="D94" s="5" t="s">
        <v>10</v>
      </c>
    </row>
    <row r="95" spans="1:4">
      <c r="A95" s="5">
        <f>90</f>
        <v>90</v>
      </c>
      <c r="B95" s="5" t="s">
        <v>99</v>
      </c>
      <c r="C95" s="5" t="s">
        <v>7</v>
      </c>
      <c r="D95" s="5" t="s">
        <v>8</v>
      </c>
    </row>
    <row r="96" spans="1:4">
      <c r="A96" s="5">
        <f>91</f>
        <v>91</v>
      </c>
      <c r="B96" s="5" t="s">
        <v>100</v>
      </c>
      <c r="C96" s="5" t="s">
        <v>7</v>
      </c>
      <c r="D96" s="5" t="s">
        <v>12</v>
      </c>
    </row>
    <row r="97" spans="1:4">
      <c r="A97" s="5">
        <f>92</f>
        <v>92</v>
      </c>
      <c r="B97" s="5" t="s">
        <v>101</v>
      </c>
      <c r="C97" s="5" t="s">
        <v>7</v>
      </c>
      <c r="D97" s="5" t="s">
        <v>10</v>
      </c>
    </row>
    <row r="98" spans="1:4">
      <c r="A98" s="5">
        <f>93</f>
        <v>93</v>
      </c>
      <c r="B98" s="5" t="s">
        <v>102</v>
      </c>
      <c r="C98" s="5" t="s">
        <v>7</v>
      </c>
      <c r="D98" s="5" t="s">
        <v>8</v>
      </c>
    </row>
    <row r="99" spans="1:4">
      <c r="A99" s="5">
        <f>94</f>
        <v>94</v>
      </c>
      <c r="B99" s="5" t="s">
        <v>103</v>
      </c>
      <c r="C99" s="5" t="s">
        <v>7</v>
      </c>
      <c r="D99" s="5" t="s">
        <v>12</v>
      </c>
    </row>
    <row r="100" spans="1:4">
      <c r="A100" s="5">
        <f>95</f>
        <v>95</v>
      </c>
      <c r="B100" s="5" t="s">
        <v>104</v>
      </c>
      <c r="C100" s="5" t="s">
        <v>7</v>
      </c>
      <c r="D100" s="5" t="s">
        <v>8</v>
      </c>
    </row>
    <row r="101" spans="1:4">
      <c r="A101" s="5">
        <f>96</f>
        <v>96</v>
      </c>
      <c r="B101" s="5" t="s">
        <v>105</v>
      </c>
      <c r="C101" s="5" t="s">
        <v>7</v>
      </c>
      <c r="D101" s="5" t="s">
        <v>12</v>
      </c>
    </row>
    <row r="102" spans="1:4">
      <c r="A102" s="5">
        <f>97</f>
        <v>97</v>
      </c>
      <c r="B102" s="5" t="s">
        <v>106</v>
      </c>
      <c r="C102" s="5" t="s">
        <v>7</v>
      </c>
      <c r="D102" s="5" t="s">
        <v>8</v>
      </c>
    </row>
    <row r="103" spans="1:4">
      <c r="A103" s="5">
        <f>98</f>
        <v>98</v>
      </c>
      <c r="B103" s="5" t="s">
        <v>107</v>
      </c>
      <c r="C103" s="5" t="s">
        <v>7</v>
      </c>
      <c r="D103" s="5" t="s">
        <v>10</v>
      </c>
    </row>
    <row r="104" spans="1:4">
      <c r="A104" s="5">
        <f>99</f>
        <v>99</v>
      </c>
      <c r="B104" s="5" t="s">
        <v>108</v>
      </c>
      <c r="C104" s="5" t="s">
        <v>7</v>
      </c>
      <c r="D104" s="5" t="s">
        <v>8</v>
      </c>
    </row>
    <row r="105" spans="1:4">
      <c r="A105" s="5">
        <f>100</f>
        <v>100</v>
      </c>
      <c r="B105" s="5" t="s">
        <v>109</v>
      </c>
      <c r="C105" s="5" t="s">
        <v>7</v>
      </c>
      <c r="D105" s="5" t="s">
        <v>10</v>
      </c>
    </row>
    <row r="106" spans="1:4">
      <c r="A106" s="5">
        <f>101</f>
        <v>101</v>
      </c>
      <c r="B106" s="5" t="s">
        <v>110</v>
      </c>
      <c r="C106" s="5" t="s">
        <v>7</v>
      </c>
      <c r="D106" s="5" t="s">
        <v>8</v>
      </c>
    </row>
    <row r="107" spans="1:4">
      <c r="A107" s="5">
        <f>102</f>
        <v>102</v>
      </c>
      <c r="B107" s="5" t="s">
        <v>111</v>
      </c>
      <c r="C107" s="5" t="s">
        <v>7</v>
      </c>
      <c r="D107" s="5" t="s">
        <v>10</v>
      </c>
    </row>
    <row r="108" spans="1:4">
      <c r="A108" s="5">
        <f>103</f>
        <v>103</v>
      </c>
      <c r="B108" s="5" t="s">
        <v>112</v>
      </c>
      <c r="C108" s="5" t="s">
        <v>7</v>
      </c>
      <c r="D108" s="5" t="s">
        <v>8</v>
      </c>
    </row>
    <row r="109" spans="1:4">
      <c r="A109" s="5">
        <f>104</f>
        <v>104</v>
      </c>
      <c r="B109" s="5" t="s">
        <v>113</v>
      </c>
      <c r="C109" s="5" t="s">
        <v>7</v>
      </c>
      <c r="D109" s="5" t="s">
        <v>8</v>
      </c>
    </row>
    <row r="110" spans="1:4">
      <c r="A110" s="5">
        <f>105</f>
        <v>105</v>
      </c>
      <c r="B110" s="5" t="s">
        <v>114</v>
      </c>
      <c r="C110" s="5" t="s">
        <v>7</v>
      </c>
      <c r="D110" s="5" t="s">
        <v>12</v>
      </c>
    </row>
    <row r="111" spans="1:4">
      <c r="A111" s="5">
        <f>106</f>
        <v>106</v>
      </c>
      <c r="B111" s="5" t="s">
        <v>115</v>
      </c>
      <c r="C111" s="5" t="s">
        <v>7</v>
      </c>
      <c r="D111" s="5" t="s">
        <v>12</v>
      </c>
    </row>
    <row r="112" spans="1:4">
      <c r="A112" s="5">
        <f>107</f>
        <v>107</v>
      </c>
      <c r="B112" s="5" t="s">
        <v>116</v>
      </c>
      <c r="C112" s="5" t="s">
        <v>7</v>
      </c>
      <c r="D112" s="5" t="s">
        <v>10</v>
      </c>
    </row>
    <row r="113" spans="1:4">
      <c r="A113" s="5">
        <f>108</f>
        <v>108</v>
      </c>
      <c r="B113" s="5" t="s">
        <v>117</v>
      </c>
      <c r="C113" s="5" t="s">
        <v>7</v>
      </c>
      <c r="D113" s="5" t="s">
        <v>8</v>
      </c>
    </row>
    <row r="114" spans="1:4">
      <c r="A114" s="5">
        <f>109</f>
        <v>109</v>
      </c>
      <c r="B114" s="5" t="s">
        <v>118</v>
      </c>
      <c r="C114" s="5" t="s">
        <v>7</v>
      </c>
      <c r="D114" s="5" t="s">
        <v>8</v>
      </c>
    </row>
    <row r="115" spans="1:4">
      <c r="A115" s="5">
        <f>110</f>
        <v>110</v>
      </c>
      <c r="B115" s="5" t="s">
        <v>119</v>
      </c>
      <c r="C115" s="5" t="s">
        <v>7</v>
      </c>
      <c r="D115" s="5" t="s">
        <v>10</v>
      </c>
    </row>
    <row r="116" spans="1:4">
      <c r="A116" s="5">
        <f>111</f>
        <v>111</v>
      </c>
      <c r="B116" s="5" t="s">
        <v>120</v>
      </c>
      <c r="C116" s="5" t="s">
        <v>7</v>
      </c>
      <c r="D116" s="5" t="s">
        <v>10</v>
      </c>
    </row>
    <row r="117" spans="1:4">
      <c r="A117" s="5">
        <f>112</f>
        <v>112</v>
      </c>
      <c r="B117" s="5" t="s">
        <v>121</v>
      </c>
      <c r="C117" s="5" t="s">
        <v>7</v>
      </c>
      <c r="D117" s="5" t="s">
        <v>8</v>
      </c>
    </row>
    <row r="118" spans="1:4">
      <c r="A118" s="5">
        <f>113</f>
        <v>113</v>
      </c>
      <c r="B118" s="5" t="s">
        <v>122</v>
      </c>
      <c r="C118" s="5" t="s">
        <v>7</v>
      </c>
      <c r="D118" s="5" t="s">
        <v>8</v>
      </c>
    </row>
    <row r="119" spans="1:4">
      <c r="A119" s="5">
        <f>114</f>
        <v>114</v>
      </c>
      <c r="B119" s="5" t="s">
        <v>123</v>
      </c>
      <c r="C119" s="5" t="s">
        <v>7</v>
      </c>
      <c r="D119" s="5" t="s">
        <v>10</v>
      </c>
    </row>
    <row r="120" spans="1:4">
      <c r="A120" s="5">
        <f>115</f>
        <v>115</v>
      </c>
      <c r="B120" s="5" t="s">
        <v>124</v>
      </c>
      <c r="C120" s="5" t="s">
        <v>7</v>
      </c>
      <c r="D120" s="5" t="s">
        <v>12</v>
      </c>
    </row>
    <row r="121" spans="1:4">
      <c r="A121" s="5">
        <f>116</f>
        <v>116</v>
      </c>
      <c r="B121" s="5" t="s">
        <v>125</v>
      </c>
      <c r="C121" s="5" t="s">
        <v>7</v>
      </c>
      <c r="D121" s="5" t="s">
        <v>8</v>
      </c>
    </row>
    <row r="122" spans="1:4">
      <c r="A122" s="5">
        <f>117</f>
        <v>117</v>
      </c>
      <c r="B122" s="5" t="s">
        <v>126</v>
      </c>
      <c r="C122" s="5" t="s">
        <v>7</v>
      </c>
      <c r="D122" s="5" t="s">
        <v>10</v>
      </c>
    </row>
    <row r="123" spans="1:4">
      <c r="A123" s="5">
        <f>118</f>
        <v>118</v>
      </c>
      <c r="B123" s="5" t="s">
        <v>127</v>
      </c>
      <c r="C123" s="5" t="s">
        <v>7</v>
      </c>
      <c r="D123" s="5" t="s">
        <v>10</v>
      </c>
    </row>
    <row r="124" spans="1:4">
      <c r="A124" s="5">
        <f>119</f>
        <v>119</v>
      </c>
      <c r="B124" s="5" t="s">
        <v>128</v>
      </c>
      <c r="C124" s="5" t="s">
        <v>7</v>
      </c>
      <c r="D124" s="5" t="s">
        <v>12</v>
      </c>
    </row>
    <row r="125" spans="1:4">
      <c r="A125" s="5">
        <f>120</f>
        <v>120</v>
      </c>
      <c r="B125" s="5" t="s">
        <v>129</v>
      </c>
      <c r="C125" s="5" t="s">
        <v>7</v>
      </c>
      <c r="D125" s="5" t="s">
        <v>8</v>
      </c>
    </row>
    <row r="126" spans="1:4">
      <c r="A126" s="5">
        <f>121</f>
        <v>121</v>
      </c>
      <c r="B126" s="5" t="s">
        <v>130</v>
      </c>
      <c r="C126" s="5" t="s">
        <v>7</v>
      </c>
      <c r="D126" s="5" t="s">
        <v>8</v>
      </c>
    </row>
    <row r="127" spans="1:4">
      <c r="A127" s="5">
        <f>122</f>
        <v>122</v>
      </c>
      <c r="B127" s="5" t="s">
        <v>131</v>
      </c>
      <c r="C127" s="5" t="s">
        <v>7</v>
      </c>
      <c r="D127" s="5" t="s">
        <v>12</v>
      </c>
    </row>
    <row r="128" spans="1:4">
      <c r="A128" s="5">
        <f>123</f>
        <v>123</v>
      </c>
      <c r="B128" s="5" t="s">
        <v>132</v>
      </c>
      <c r="C128" s="5" t="s">
        <v>7</v>
      </c>
      <c r="D128" s="5" t="s">
        <v>12</v>
      </c>
    </row>
    <row r="129" spans="1:4">
      <c r="A129" s="5">
        <f>124</f>
        <v>124</v>
      </c>
      <c r="B129" s="5" t="s">
        <v>133</v>
      </c>
      <c r="C129" s="5" t="s">
        <v>7</v>
      </c>
      <c r="D129" s="5" t="s">
        <v>12</v>
      </c>
    </row>
    <row r="130" spans="1:4">
      <c r="A130" s="5">
        <f>125</f>
        <v>125</v>
      </c>
      <c r="B130" s="5" t="s">
        <v>134</v>
      </c>
      <c r="C130" s="5" t="s">
        <v>7</v>
      </c>
      <c r="D130" s="5" t="s">
        <v>12</v>
      </c>
    </row>
    <row r="131" spans="1:4">
      <c r="A131" s="5">
        <f>126</f>
        <v>126</v>
      </c>
      <c r="B131" s="5" t="s">
        <v>135</v>
      </c>
      <c r="C131" s="5" t="s">
        <v>7</v>
      </c>
      <c r="D131" s="5" t="s">
        <v>10</v>
      </c>
    </row>
    <row r="132" spans="1:4">
      <c r="A132" s="5">
        <f>127</f>
        <v>127</v>
      </c>
      <c r="B132" s="5" t="s">
        <v>136</v>
      </c>
      <c r="C132" s="5" t="s">
        <v>7</v>
      </c>
      <c r="D132" s="5" t="s">
        <v>8</v>
      </c>
    </row>
    <row r="133" spans="1:4">
      <c r="A133" s="5">
        <f>128</f>
        <v>128</v>
      </c>
      <c r="B133" s="5" t="s">
        <v>137</v>
      </c>
      <c r="C133" s="5" t="s">
        <v>7</v>
      </c>
      <c r="D133" s="5" t="s">
        <v>8</v>
      </c>
    </row>
    <row r="134" spans="1:4">
      <c r="A134" s="5">
        <f>129</f>
        <v>129</v>
      </c>
      <c r="B134" s="5" t="s">
        <v>138</v>
      </c>
      <c r="C134" s="5" t="s">
        <v>7</v>
      </c>
      <c r="D134" s="5" t="s">
        <v>8</v>
      </c>
    </row>
    <row r="135" spans="1:4">
      <c r="A135" s="5">
        <f>130</f>
        <v>130</v>
      </c>
      <c r="B135" s="5" t="s">
        <v>139</v>
      </c>
      <c r="C135" s="5" t="s">
        <v>7</v>
      </c>
      <c r="D135" s="5" t="s">
        <v>12</v>
      </c>
    </row>
    <row r="136" spans="1:4">
      <c r="A136" s="5">
        <f>131</f>
        <v>131</v>
      </c>
      <c r="B136" s="5" t="s">
        <v>140</v>
      </c>
      <c r="C136" s="5" t="s">
        <v>7</v>
      </c>
      <c r="D136" s="5" t="s">
        <v>8</v>
      </c>
    </row>
    <row r="137" spans="1:4">
      <c r="A137" s="5">
        <f>132</f>
        <v>132</v>
      </c>
      <c r="B137" s="5" t="s">
        <v>141</v>
      </c>
      <c r="C137" s="5" t="s">
        <v>7</v>
      </c>
      <c r="D137" s="5" t="s">
        <v>10</v>
      </c>
    </row>
    <row r="138" spans="1:4">
      <c r="A138" s="5">
        <f>133</f>
        <v>133</v>
      </c>
      <c r="B138" s="5" t="s">
        <v>142</v>
      </c>
      <c r="C138" s="5" t="s">
        <v>7</v>
      </c>
      <c r="D138" s="5" t="s">
        <v>10</v>
      </c>
    </row>
    <row r="139" spans="1:4">
      <c r="A139" s="5">
        <f>134</f>
        <v>134</v>
      </c>
      <c r="B139" s="5" t="s">
        <v>143</v>
      </c>
      <c r="C139" s="5" t="s">
        <v>7</v>
      </c>
      <c r="D139" s="5" t="s">
        <v>12</v>
      </c>
    </row>
    <row r="140" spans="1:4">
      <c r="A140" s="5">
        <f>135</f>
        <v>135</v>
      </c>
      <c r="B140" s="5" t="s">
        <v>144</v>
      </c>
      <c r="C140" s="5" t="s">
        <v>7</v>
      </c>
      <c r="D140" s="5" t="s">
        <v>8</v>
      </c>
    </row>
    <row r="141" spans="1:4">
      <c r="A141" s="5">
        <f>136</f>
        <v>136</v>
      </c>
      <c r="B141" s="5" t="s">
        <v>145</v>
      </c>
      <c r="C141" s="5" t="s">
        <v>7</v>
      </c>
      <c r="D141" s="5" t="s">
        <v>8</v>
      </c>
    </row>
    <row r="142" spans="1:4">
      <c r="A142" s="5">
        <f>137</f>
        <v>137</v>
      </c>
      <c r="B142" s="5" t="s">
        <v>146</v>
      </c>
      <c r="C142" s="5" t="s">
        <v>7</v>
      </c>
      <c r="D142" s="5" t="s">
        <v>12</v>
      </c>
    </row>
    <row r="143" spans="1:4">
      <c r="A143" s="5">
        <f>138</f>
        <v>138</v>
      </c>
      <c r="B143" s="5" t="s">
        <v>147</v>
      </c>
      <c r="C143" s="5" t="s">
        <v>7</v>
      </c>
      <c r="D143" s="5" t="s">
        <v>8</v>
      </c>
    </row>
    <row r="144" spans="1:4">
      <c r="A144" s="5">
        <f>139</f>
        <v>139</v>
      </c>
      <c r="B144" s="5" t="s">
        <v>148</v>
      </c>
      <c r="C144" s="5" t="s">
        <v>7</v>
      </c>
      <c r="D144" s="5" t="s">
        <v>12</v>
      </c>
    </row>
    <row r="145" spans="1:4">
      <c r="A145" s="5">
        <f>140</f>
        <v>140</v>
      </c>
      <c r="B145" s="5" t="s">
        <v>149</v>
      </c>
      <c r="C145" s="5" t="s">
        <v>7</v>
      </c>
      <c r="D145" s="5" t="s">
        <v>10</v>
      </c>
    </row>
    <row r="146" spans="1:4">
      <c r="A146" s="5">
        <f>141</f>
        <v>141</v>
      </c>
      <c r="B146" s="5" t="s">
        <v>150</v>
      </c>
      <c r="C146" s="5" t="s">
        <v>7</v>
      </c>
      <c r="D146" s="5" t="s">
        <v>8</v>
      </c>
    </row>
    <row r="147" spans="1:4">
      <c r="A147" s="5">
        <f>142</f>
        <v>142</v>
      </c>
      <c r="B147" s="5" t="s">
        <v>151</v>
      </c>
      <c r="C147" s="5" t="s">
        <v>7</v>
      </c>
      <c r="D147" s="5" t="s">
        <v>10</v>
      </c>
    </row>
    <row r="148" spans="1:4">
      <c r="A148" s="5">
        <f>143</f>
        <v>143</v>
      </c>
      <c r="B148" s="5" t="s">
        <v>152</v>
      </c>
      <c r="C148" s="5" t="s">
        <v>7</v>
      </c>
      <c r="D148" s="5" t="s">
        <v>8</v>
      </c>
    </row>
    <row r="149" spans="1:4">
      <c r="A149" s="5">
        <f>144</f>
        <v>144</v>
      </c>
      <c r="B149" s="5" t="s">
        <v>153</v>
      </c>
      <c r="C149" s="5" t="s">
        <v>7</v>
      </c>
      <c r="D149" s="5" t="s">
        <v>12</v>
      </c>
    </row>
    <row r="150" spans="1:4">
      <c r="A150" s="5">
        <f>145</f>
        <v>145</v>
      </c>
      <c r="B150" s="5" t="s">
        <v>154</v>
      </c>
      <c r="C150" s="5" t="s">
        <v>7</v>
      </c>
      <c r="D150" s="5" t="s">
        <v>10</v>
      </c>
    </row>
    <row r="151" spans="1:4">
      <c r="A151" s="5">
        <f>146</f>
        <v>146</v>
      </c>
      <c r="B151" s="5" t="s">
        <v>155</v>
      </c>
      <c r="C151" s="5" t="s">
        <v>7</v>
      </c>
      <c r="D151" s="5" t="s">
        <v>10</v>
      </c>
    </row>
    <row r="152" spans="1:4">
      <c r="A152" s="5">
        <f>147</f>
        <v>147</v>
      </c>
      <c r="B152" s="5" t="s">
        <v>156</v>
      </c>
      <c r="C152" s="5" t="s">
        <v>7</v>
      </c>
      <c r="D152" s="5" t="s">
        <v>8</v>
      </c>
    </row>
    <row r="153" spans="1:4">
      <c r="A153" s="5">
        <f>148</f>
        <v>148</v>
      </c>
      <c r="B153" s="5" t="s">
        <v>157</v>
      </c>
      <c r="C153" s="5" t="s">
        <v>7</v>
      </c>
      <c r="D153" s="5" t="s">
        <v>12</v>
      </c>
    </row>
    <row r="154" spans="1:4">
      <c r="A154" s="5">
        <f>149</f>
        <v>149</v>
      </c>
      <c r="B154" s="5" t="s">
        <v>158</v>
      </c>
      <c r="C154" s="5" t="s">
        <v>7</v>
      </c>
      <c r="D154" s="5" t="s">
        <v>10</v>
      </c>
    </row>
    <row r="155" spans="1:4">
      <c r="A155" s="5">
        <f>150</f>
        <v>150</v>
      </c>
      <c r="B155" s="5" t="s">
        <v>159</v>
      </c>
      <c r="C155" s="5" t="s">
        <v>7</v>
      </c>
      <c r="D155" s="5" t="s">
        <v>10</v>
      </c>
    </row>
    <row r="156" spans="1:4">
      <c r="A156" s="5">
        <f>151</f>
        <v>151</v>
      </c>
      <c r="B156" s="5" t="s">
        <v>160</v>
      </c>
      <c r="C156" s="5" t="s">
        <v>7</v>
      </c>
      <c r="D156" s="5" t="s">
        <v>10</v>
      </c>
    </row>
    <row r="157" spans="1:4">
      <c r="A157" s="5">
        <f>152</f>
        <v>152</v>
      </c>
      <c r="B157" s="5" t="s">
        <v>161</v>
      </c>
      <c r="C157" s="5" t="s">
        <v>7</v>
      </c>
      <c r="D157" s="5" t="s">
        <v>8</v>
      </c>
    </row>
    <row r="158" spans="1:4">
      <c r="A158" s="5">
        <f>153</f>
        <v>153</v>
      </c>
      <c r="B158" s="5" t="s">
        <v>162</v>
      </c>
      <c r="C158" s="5" t="s">
        <v>7</v>
      </c>
      <c r="D158" s="5" t="s">
        <v>10</v>
      </c>
    </row>
    <row r="159" spans="1:4">
      <c r="A159" s="5">
        <f>154</f>
        <v>154</v>
      </c>
      <c r="B159" s="5" t="s">
        <v>163</v>
      </c>
      <c r="C159" s="5" t="s">
        <v>7</v>
      </c>
      <c r="D159" s="5" t="s">
        <v>8</v>
      </c>
    </row>
    <row r="160" spans="1:4">
      <c r="A160" s="5">
        <f>155</f>
        <v>155</v>
      </c>
      <c r="B160" s="5" t="s">
        <v>164</v>
      </c>
      <c r="C160" s="5" t="s">
        <v>7</v>
      </c>
      <c r="D160" s="5" t="s">
        <v>12</v>
      </c>
    </row>
    <row r="161" spans="1:4">
      <c r="A161" s="5">
        <f>156</f>
        <v>156</v>
      </c>
      <c r="B161" s="5" t="s">
        <v>165</v>
      </c>
      <c r="C161" s="5" t="s">
        <v>7</v>
      </c>
      <c r="D161" s="5" t="s">
        <v>8</v>
      </c>
    </row>
    <row r="162" spans="1:4">
      <c r="A162" s="5">
        <f>157</f>
        <v>157</v>
      </c>
      <c r="B162" s="5" t="s">
        <v>166</v>
      </c>
      <c r="C162" s="5" t="s">
        <v>7</v>
      </c>
      <c r="D162" s="5" t="s">
        <v>12</v>
      </c>
    </row>
    <row r="163" spans="1:4">
      <c r="A163" s="5">
        <f>158</f>
        <v>158</v>
      </c>
      <c r="B163" s="5" t="s">
        <v>167</v>
      </c>
      <c r="C163" s="5" t="s">
        <v>7</v>
      </c>
      <c r="D163" s="5" t="s">
        <v>10</v>
      </c>
    </row>
    <row r="164" spans="1:4">
      <c r="A164" s="5">
        <f>159</f>
        <v>159</v>
      </c>
      <c r="B164" s="5" t="s">
        <v>168</v>
      </c>
      <c r="C164" s="5" t="s">
        <v>7</v>
      </c>
      <c r="D164" s="5" t="s">
        <v>12</v>
      </c>
    </row>
    <row r="165" spans="1:4">
      <c r="A165" s="5">
        <f>160</f>
        <v>160</v>
      </c>
      <c r="B165" s="5" t="s">
        <v>169</v>
      </c>
      <c r="C165" s="5" t="s">
        <v>7</v>
      </c>
      <c r="D165" s="5" t="s">
        <v>8</v>
      </c>
    </row>
    <row r="166" spans="1:4">
      <c r="A166" s="5">
        <f>161</f>
        <v>161</v>
      </c>
      <c r="B166" s="5" t="s">
        <v>170</v>
      </c>
      <c r="C166" s="5" t="s">
        <v>7</v>
      </c>
      <c r="D166" s="5" t="s">
        <v>10</v>
      </c>
    </row>
    <row r="167" spans="1:4">
      <c r="A167" s="5">
        <f>162</f>
        <v>162</v>
      </c>
      <c r="B167" s="5" t="s">
        <v>171</v>
      </c>
      <c r="C167" s="5" t="s">
        <v>7</v>
      </c>
      <c r="D167" s="5" t="s">
        <v>12</v>
      </c>
    </row>
    <row r="168" spans="1:4">
      <c r="A168" s="5">
        <f>163</f>
        <v>163</v>
      </c>
      <c r="B168" s="5" t="s">
        <v>172</v>
      </c>
      <c r="C168" s="5" t="s">
        <v>7</v>
      </c>
      <c r="D168" s="5" t="s">
        <v>12</v>
      </c>
    </row>
    <row r="169" spans="1:4">
      <c r="A169" s="5">
        <f>164</f>
        <v>164</v>
      </c>
      <c r="B169" s="5" t="s">
        <v>173</v>
      </c>
      <c r="C169" s="5" t="s">
        <v>7</v>
      </c>
      <c r="D169" s="5" t="s">
        <v>10</v>
      </c>
    </row>
    <row r="170" spans="1:4">
      <c r="A170" s="5">
        <f>165</f>
        <v>165</v>
      </c>
      <c r="B170" s="5" t="s">
        <v>174</v>
      </c>
      <c r="C170" s="5" t="s">
        <v>7</v>
      </c>
      <c r="D170" s="5" t="s">
        <v>12</v>
      </c>
    </row>
    <row r="171" spans="1:4">
      <c r="A171" s="5">
        <f>166</f>
        <v>166</v>
      </c>
      <c r="B171" s="5" t="s">
        <v>175</v>
      </c>
      <c r="C171" s="5" t="s">
        <v>7</v>
      </c>
      <c r="D171" s="5" t="s">
        <v>8</v>
      </c>
    </row>
    <row r="172" spans="1:4">
      <c r="A172" s="5">
        <f>167</f>
        <v>167</v>
      </c>
      <c r="B172" s="5" t="s">
        <v>176</v>
      </c>
      <c r="C172" s="5" t="s">
        <v>7</v>
      </c>
      <c r="D172" s="5" t="s">
        <v>10</v>
      </c>
    </row>
    <row r="173" spans="1:4">
      <c r="A173" s="5">
        <f>168</f>
        <v>168</v>
      </c>
      <c r="B173" s="5" t="s">
        <v>177</v>
      </c>
      <c r="C173" s="5" t="s">
        <v>7</v>
      </c>
      <c r="D173" s="5" t="s">
        <v>8</v>
      </c>
    </row>
    <row r="174" spans="1:4">
      <c r="A174" s="5">
        <f>169</f>
        <v>169</v>
      </c>
      <c r="B174" s="5" t="s">
        <v>178</v>
      </c>
      <c r="C174" s="5" t="s">
        <v>7</v>
      </c>
      <c r="D174" s="5" t="s">
        <v>8</v>
      </c>
    </row>
    <row r="175" spans="1:4">
      <c r="A175" s="5">
        <f>170</f>
        <v>170</v>
      </c>
      <c r="B175" s="5" t="s">
        <v>179</v>
      </c>
      <c r="C175" s="5" t="s">
        <v>7</v>
      </c>
      <c r="D175" s="5" t="s">
        <v>12</v>
      </c>
    </row>
    <row r="176" spans="1:4">
      <c r="A176" s="5">
        <f>171</f>
        <v>171</v>
      </c>
      <c r="B176" s="5" t="s">
        <v>180</v>
      </c>
      <c r="C176" s="5" t="s">
        <v>7</v>
      </c>
      <c r="D176" s="5" t="s">
        <v>8</v>
      </c>
    </row>
    <row r="177" spans="1:4">
      <c r="A177" s="5">
        <f>172</f>
        <v>172</v>
      </c>
      <c r="B177" s="5" t="s">
        <v>181</v>
      </c>
      <c r="C177" s="5" t="s">
        <v>7</v>
      </c>
      <c r="D177" s="5" t="s">
        <v>10</v>
      </c>
    </row>
    <row r="178" spans="1:4">
      <c r="A178" s="5">
        <f>173</f>
        <v>173</v>
      </c>
      <c r="B178" s="5" t="s">
        <v>182</v>
      </c>
      <c r="C178" s="5" t="s">
        <v>7</v>
      </c>
      <c r="D178" s="5" t="s">
        <v>8</v>
      </c>
    </row>
    <row r="179" spans="1:4">
      <c r="A179" s="5">
        <f>174</f>
        <v>174</v>
      </c>
      <c r="B179" s="5" t="s">
        <v>183</v>
      </c>
      <c r="C179" s="5" t="s">
        <v>7</v>
      </c>
      <c r="D179" s="5" t="s">
        <v>10</v>
      </c>
    </row>
    <row r="180" spans="1:4">
      <c r="A180" s="5">
        <f>175</f>
        <v>175</v>
      </c>
      <c r="B180" s="5" t="s">
        <v>184</v>
      </c>
      <c r="C180" s="5" t="s">
        <v>7</v>
      </c>
      <c r="D180" s="5" t="s">
        <v>10</v>
      </c>
    </row>
    <row r="181" spans="1:4">
      <c r="A181" s="5">
        <f>176</f>
        <v>176</v>
      </c>
      <c r="B181" s="5" t="s">
        <v>185</v>
      </c>
      <c r="C181" s="5" t="s">
        <v>7</v>
      </c>
      <c r="D181" s="5" t="s">
        <v>8</v>
      </c>
    </row>
    <row r="182" spans="1:4">
      <c r="A182" s="5">
        <f>177</f>
        <v>177</v>
      </c>
      <c r="B182" s="5" t="s">
        <v>186</v>
      </c>
      <c r="C182" s="5" t="s">
        <v>7</v>
      </c>
      <c r="D182" s="5" t="s">
        <v>12</v>
      </c>
    </row>
    <row r="183" spans="1:4">
      <c r="A183" s="5">
        <f>178</f>
        <v>178</v>
      </c>
      <c r="B183" s="5" t="s">
        <v>187</v>
      </c>
      <c r="C183" s="5" t="s">
        <v>7</v>
      </c>
      <c r="D183" s="5" t="s">
        <v>12</v>
      </c>
    </row>
    <row r="184" spans="1:4">
      <c r="A184" s="5">
        <f>179</f>
        <v>179</v>
      </c>
      <c r="B184" s="5" t="s">
        <v>188</v>
      </c>
      <c r="C184" s="5" t="s">
        <v>7</v>
      </c>
      <c r="D184" s="5" t="s">
        <v>12</v>
      </c>
    </row>
    <row r="185" spans="1:4">
      <c r="A185" s="5">
        <f>180</f>
        <v>180</v>
      </c>
      <c r="B185" s="5" t="s">
        <v>189</v>
      </c>
      <c r="C185" s="5" t="s">
        <v>7</v>
      </c>
      <c r="D185" s="5" t="s">
        <v>10</v>
      </c>
    </row>
    <row r="186" spans="1:4">
      <c r="A186" s="5">
        <f>181</f>
        <v>181</v>
      </c>
      <c r="B186" s="5" t="s">
        <v>190</v>
      </c>
      <c r="C186" s="5" t="s">
        <v>7</v>
      </c>
      <c r="D186" s="5" t="s">
        <v>12</v>
      </c>
    </row>
    <row r="187" spans="1:4">
      <c r="A187" s="5">
        <f>182</f>
        <v>182</v>
      </c>
      <c r="B187" s="5" t="s">
        <v>191</v>
      </c>
      <c r="C187" s="5" t="s">
        <v>7</v>
      </c>
      <c r="D187" s="5" t="s">
        <v>10</v>
      </c>
    </row>
    <row r="188" spans="1:4">
      <c r="A188" s="5">
        <f>183</f>
        <v>183</v>
      </c>
      <c r="B188" s="5" t="s">
        <v>192</v>
      </c>
      <c r="C188" s="5" t="s">
        <v>7</v>
      </c>
      <c r="D188" s="5" t="s">
        <v>12</v>
      </c>
    </row>
    <row r="189" spans="1:4">
      <c r="A189" s="5">
        <f>184</f>
        <v>184</v>
      </c>
      <c r="B189" s="5" t="s">
        <v>193</v>
      </c>
      <c r="C189" s="5" t="s">
        <v>7</v>
      </c>
      <c r="D189" s="5" t="s">
        <v>8</v>
      </c>
    </row>
    <row r="190" spans="1:4">
      <c r="A190" s="5">
        <f>185</f>
        <v>185</v>
      </c>
      <c r="B190" s="5" t="s">
        <v>194</v>
      </c>
      <c r="C190" s="5" t="s">
        <v>7</v>
      </c>
      <c r="D190" s="5" t="s">
        <v>8</v>
      </c>
    </row>
    <row r="191" spans="1:4">
      <c r="A191" s="5">
        <f>186</f>
        <v>186</v>
      </c>
      <c r="B191" s="5" t="s">
        <v>195</v>
      </c>
      <c r="C191" s="5" t="s">
        <v>7</v>
      </c>
      <c r="D191" s="5" t="s">
        <v>10</v>
      </c>
    </row>
    <row r="192" spans="1:4">
      <c r="A192" s="5">
        <f>187</f>
        <v>187</v>
      </c>
      <c r="B192" s="5" t="s">
        <v>196</v>
      </c>
      <c r="C192" s="5" t="s">
        <v>7</v>
      </c>
      <c r="D192" s="5" t="s">
        <v>8</v>
      </c>
    </row>
    <row r="193" spans="1:4">
      <c r="A193" s="5">
        <f>188</f>
        <v>188</v>
      </c>
      <c r="B193" s="5" t="s">
        <v>197</v>
      </c>
      <c r="C193" s="5" t="s">
        <v>7</v>
      </c>
      <c r="D193" s="5" t="s">
        <v>12</v>
      </c>
    </row>
    <row r="194" spans="1:4">
      <c r="A194" s="5">
        <f>189</f>
        <v>189</v>
      </c>
      <c r="B194" s="5" t="s">
        <v>198</v>
      </c>
      <c r="C194" s="5" t="s">
        <v>7</v>
      </c>
      <c r="D194" s="5" t="s">
        <v>12</v>
      </c>
    </row>
    <row r="195" spans="1:4">
      <c r="A195" s="5">
        <f>190</f>
        <v>190</v>
      </c>
      <c r="B195" s="5" t="s">
        <v>199</v>
      </c>
      <c r="C195" s="5" t="s">
        <v>7</v>
      </c>
      <c r="D195" s="5" t="s">
        <v>10</v>
      </c>
    </row>
    <row r="196" spans="1:4">
      <c r="A196" s="5">
        <f>191</f>
        <v>191</v>
      </c>
      <c r="B196" s="5" t="s">
        <v>200</v>
      </c>
      <c r="C196" s="5" t="s">
        <v>7</v>
      </c>
      <c r="D196" s="5" t="s">
        <v>8</v>
      </c>
    </row>
    <row r="197" spans="1:4">
      <c r="A197" s="5">
        <f>192</f>
        <v>192</v>
      </c>
      <c r="B197" s="5" t="s">
        <v>201</v>
      </c>
      <c r="C197" s="5" t="s">
        <v>7</v>
      </c>
      <c r="D197" s="5" t="s">
        <v>12</v>
      </c>
    </row>
    <row r="198" spans="1:4">
      <c r="A198" s="5">
        <f>193</f>
        <v>193</v>
      </c>
      <c r="B198" s="5" t="s">
        <v>202</v>
      </c>
      <c r="C198" s="5" t="s">
        <v>7</v>
      </c>
      <c r="D198" s="5" t="s">
        <v>8</v>
      </c>
    </row>
    <row r="199" spans="1:4">
      <c r="A199" s="5">
        <f>194</f>
        <v>194</v>
      </c>
      <c r="B199" s="5" t="s">
        <v>203</v>
      </c>
      <c r="C199" s="5" t="s">
        <v>7</v>
      </c>
      <c r="D199" s="5" t="s">
        <v>10</v>
      </c>
    </row>
    <row r="200" spans="1:4">
      <c r="A200" s="5">
        <f>195</f>
        <v>195</v>
      </c>
      <c r="B200" s="5" t="s">
        <v>204</v>
      </c>
      <c r="C200" s="5" t="s">
        <v>7</v>
      </c>
      <c r="D200" s="5" t="s">
        <v>8</v>
      </c>
    </row>
    <row r="201" spans="1:4">
      <c r="A201" s="5">
        <f>196</f>
        <v>196</v>
      </c>
      <c r="B201" s="5" t="s">
        <v>205</v>
      </c>
      <c r="C201" s="5" t="s">
        <v>7</v>
      </c>
      <c r="D201" s="5" t="s">
        <v>10</v>
      </c>
    </row>
    <row r="202" spans="1:4">
      <c r="A202" s="5">
        <f>197</f>
        <v>197</v>
      </c>
      <c r="B202" s="5" t="s">
        <v>206</v>
      </c>
      <c r="C202" s="5" t="s">
        <v>7</v>
      </c>
      <c r="D202" s="5" t="s">
        <v>12</v>
      </c>
    </row>
    <row r="203" spans="1:4">
      <c r="A203" s="5">
        <f>198</f>
        <v>198</v>
      </c>
      <c r="B203" s="5" t="s">
        <v>207</v>
      </c>
      <c r="C203" s="5" t="s">
        <v>7</v>
      </c>
      <c r="D203" s="5" t="s">
        <v>8</v>
      </c>
    </row>
    <row r="204" spans="1:4">
      <c r="A204" s="5">
        <f>199</f>
        <v>199</v>
      </c>
      <c r="B204" s="5" t="s">
        <v>208</v>
      </c>
      <c r="C204" s="5" t="s">
        <v>7</v>
      </c>
      <c r="D204" s="5" t="s">
        <v>12</v>
      </c>
    </row>
    <row r="205" spans="1:4">
      <c r="A205" s="5">
        <f>200</f>
        <v>200</v>
      </c>
      <c r="B205" s="5" t="s">
        <v>209</v>
      </c>
      <c r="C205" s="5" t="s">
        <v>7</v>
      </c>
      <c r="D205" s="5" t="s">
        <v>10</v>
      </c>
    </row>
    <row r="206" spans="1:4">
      <c r="A206" s="5">
        <f>201</f>
        <v>201</v>
      </c>
      <c r="B206" s="5" t="s">
        <v>210</v>
      </c>
      <c r="C206" s="5" t="s">
        <v>7</v>
      </c>
      <c r="D206" s="5" t="s">
        <v>12</v>
      </c>
    </row>
    <row r="207" spans="1:4">
      <c r="A207" s="5">
        <f>202</f>
        <v>202</v>
      </c>
      <c r="B207" s="5" t="s">
        <v>211</v>
      </c>
      <c r="C207" s="5" t="s">
        <v>7</v>
      </c>
      <c r="D207" s="5" t="s">
        <v>8</v>
      </c>
    </row>
    <row r="208" spans="1:4">
      <c r="A208" s="5">
        <f>203</f>
        <v>203</v>
      </c>
      <c r="B208" s="5" t="s">
        <v>212</v>
      </c>
      <c r="C208" s="5" t="s">
        <v>7</v>
      </c>
      <c r="D208" s="5" t="s">
        <v>12</v>
      </c>
    </row>
    <row r="209" spans="1:4">
      <c r="A209" s="5">
        <f>204</f>
        <v>204</v>
      </c>
      <c r="B209" s="5" t="s">
        <v>213</v>
      </c>
      <c r="C209" s="5" t="s">
        <v>7</v>
      </c>
      <c r="D209" s="5" t="s">
        <v>12</v>
      </c>
    </row>
    <row r="210" spans="1:4">
      <c r="A210" s="5">
        <f>205</f>
        <v>205</v>
      </c>
      <c r="B210" s="5" t="s">
        <v>214</v>
      </c>
      <c r="C210" s="5" t="s">
        <v>7</v>
      </c>
      <c r="D210" s="5" t="s">
        <v>8</v>
      </c>
    </row>
    <row r="211" spans="1:4">
      <c r="A211" s="5">
        <f>206</f>
        <v>206</v>
      </c>
      <c r="B211" s="5" t="s">
        <v>215</v>
      </c>
      <c r="C211" s="5" t="s">
        <v>7</v>
      </c>
      <c r="D211" s="5" t="s">
        <v>8</v>
      </c>
    </row>
    <row r="212" spans="1:4">
      <c r="A212" s="5">
        <f>207</f>
        <v>207</v>
      </c>
      <c r="B212" s="5" t="s">
        <v>216</v>
      </c>
      <c r="C212" s="5" t="s">
        <v>7</v>
      </c>
      <c r="D212" s="5" t="s">
        <v>8</v>
      </c>
    </row>
    <row r="213" spans="1:4">
      <c r="A213" s="5">
        <f>208</f>
        <v>208</v>
      </c>
      <c r="B213" s="5" t="s">
        <v>217</v>
      </c>
      <c r="C213" s="5" t="s">
        <v>7</v>
      </c>
      <c r="D213" s="5" t="s">
        <v>8</v>
      </c>
    </row>
    <row r="214" spans="1:4">
      <c r="A214" s="5">
        <f>209</f>
        <v>209</v>
      </c>
      <c r="B214" s="5" t="s">
        <v>218</v>
      </c>
      <c r="C214" s="5" t="s">
        <v>7</v>
      </c>
      <c r="D214" s="5" t="s">
        <v>10</v>
      </c>
    </row>
    <row r="215" spans="1:4">
      <c r="A215" s="5">
        <f>210</f>
        <v>210</v>
      </c>
      <c r="B215" s="5" t="s">
        <v>219</v>
      </c>
      <c r="C215" s="5" t="s">
        <v>7</v>
      </c>
      <c r="D215" s="5" t="s">
        <v>8</v>
      </c>
    </row>
    <row r="216" spans="1:4">
      <c r="A216" s="5">
        <f>211</f>
        <v>211</v>
      </c>
      <c r="B216" s="5" t="s">
        <v>220</v>
      </c>
      <c r="C216" s="5" t="s">
        <v>7</v>
      </c>
      <c r="D216" s="5" t="s">
        <v>8</v>
      </c>
    </row>
    <row r="217" spans="1:4">
      <c r="A217" s="5">
        <f>212</f>
        <v>212</v>
      </c>
      <c r="B217" s="5" t="s">
        <v>221</v>
      </c>
      <c r="C217" s="5" t="s">
        <v>7</v>
      </c>
      <c r="D217" s="5" t="s">
        <v>10</v>
      </c>
    </row>
    <row r="218" spans="1:4">
      <c r="A218" s="5">
        <f>213</f>
        <v>213</v>
      </c>
      <c r="B218" s="5" t="s">
        <v>222</v>
      </c>
      <c r="C218" s="5" t="s">
        <v>7</v>
      </c>
      <c r="D218" s="5" t="s">
        <v>12</v>
      </c>
    </row>
    <row r="219" spans="1:4">
      <c r="A219" s="5">
        <f>214</f>
        <v>214</v>
      </c>
      <c r="B219" s="5" t="s">
        <v>223</v>
      </c>
      <c r="C219" s="5" t="s">
        <v>7</v>
      </c>
      <c r="D219" s="5" t="s">
        <v>12</v>
      </c>
    </row>
    <row r="220" spans="1:4">
      <c r="A220" s="5">
        <f>215</f>
        <v>215</v>
      </c>
      <c r="B220" s="5" t="s">
        <v>224</v>
      </c>
      <c r="C220" s="5" t="s">
        <v>7</v>
      </c>
      <c r="D220" s="5" t="s">
        <v>8</v>
      </c>
    </row>
    <row r="221" spans="1:4">
      <c r="A221" s="5">
        <f>216</f>
        <v>216</v>
      </c>
      <c r="B221" s="5" t="s">
        <v>225</v>
      </c>
      <c r="C221" s="5" t="s">
        <v>7</v>
      </c>
      <c r="D221" s="5" t="s">
        <v>8</v>
      </c>
    </row>
    <row r="222" spans="1:4">
      <c r="A222" s="5">
        <f>217</f>
        <v>217</v>
      </c>
      <c r="B222" s="5" t="s">
        <v>226</v>
      </c>
      <c r="C222" s="5" t="s">
        <v>7</v>
      </c>
      <c r="D222" s="5" t="s">
        <v>12</v>
      </c>
    </row>
    <row r="223" spans="1:4">
      <c r="A223" s="5">
        <f>218</f>
        <v>218</v>
      </c>
      <c r="B223" s="5" t="s">
        <v>227</v>
      </c>
      <c r="C223" s="5" t="s">
        <v>7</v>
      </c>
      <c r="D223" s="5" t="s">
        <v>12</v>
      </c>
    </row>
    <row r="224" spans="1:4">
      <c r="A224" s="5">
        <f>219</f>
        <v>219</v>
      </c>
      <c r="B224" s="5" t="s">
        <v>228</v>
      </c>
      <c r="C224" s="5" t="s">
        <v>7</v>
      </c>
      <c r="D224" s="5" t="s">
        <v>8</v>
      </c>
    </row>
    <row r="225" spans="1:4">
      <c r="A225" s="5">
        <f>220</f>
        <v>220</v>
      </c>
      <c r="B225" s="5" t="s">
        <v>229</v>
      </c>
      <c r="C225" s="5" t="s">
        <v>7</v>
      </c>
      <c r="D225" s="5" t="s">
        <v>10</v>
      </c>
    </row>
    <row r="226" spans="1:4">
      <c r="A226" s="5">
        <f>221</f>
        <v>221</v>
      </c>
      <c r="B226" s="5" t="s">
        <v>230</v>
      </c>
      <c r="C226" s="5" t="s">
        <v>7</v>
      </c>
      <c r="D226" s="5" t="s">
        <v>10</v>
      </c>
    </row>
    <row r="227" spans="1:4">
      <c r="A227" s="5">
        <f>222</f>
        <v>222</v>
      </c>
      <c r="B227" s="5" t="s">
        <v>231</v>
      </c>
      <c r="C227" s="5" t="s">
        <v>7</v>
      </c>
      <c r="D227" s="5" t="s">
        <v>12</v>
      </c>
    </row>
    <row r="228" spans="1:4">
      <c r="A228" s="5">
        <f>223</f>
        <v>223</v>
      </c>
      <c r="B228" s="5" t="s">
        <v>232</v>
      </c>
      <c r="C228" s="5" t="s">
        <v>7</v>
      </c>
      <c r="D228" s="5" t="s">
        <v>8</v>
      </c>
    </row>
    <row r="229" spans="1:4">
      <c r="A229" s="5">
        <f>224</f>
        <v>224</v>
      </c>
      <c r="B229" s="5" t="s">
        <v>233</v>
      </c>
      <c r="C229" s="5" t="s">
        <v>7</v>
      </c>
      <c r="D229" s="5" t="s">
        <v>12</v>
      </c>
    </row>
    <row r="230" spans="1:4">
      <c r="A230" s="5">
        <f>225</f>
        <v>225</v>
      </c>
      <c r="B230" s="5" t="s">
        <v>234</v>
      </c>
      <c r="C230" s="5" t="s">
        <v>7</v>
      </c>
      <c r="D230" s="5" t="s">
        <v>10</v>
      </c>
    </row>
    <row r="231" spans="1:4">
      <c r="A231" s="5">
        <f>226</f>
        <v>226</v>
      </c>
      <c r="B231" s="5" t="s">
        <v>235</v>
      </c>
      <c r="C231" s="5" t="s">
        <v>7</v>
      </c>
      <c r="D231" s="5" t="s">
        <v>8</v>
      </c>
    </row>
    <row r="232" spans="1:4">
      <c r="A232" s="5">
        <f>227</f>
        <v>227</v>
      </c>
      <c r="B232" s="5" t="s">
        <v>236</v>
      </c>
      <c r="C232" s="5" t="s">
        <v>7</v>
      </c>
      <c r="D232" s="5" t="s">
        <v>12</v>
      </c>
    </row>
    <row r="233" spans="1:4">
      <c r="A233" s="5">
        <f>228</f>
        <v>228</v>
      </c>
      <c r="B233" s="5" t="s">
        <v>237</v>
      </c>
      <c r="C233" s="5" t="s">
        <v>7</v>
      </c>
      <c r="D233" s="5" t="s">
        <v>10</v>
      </c>
    </row>
    <row r="234" spans="1:4">
      <c r="A234" s="5">
        <f>229</f>
        <v>229</v>
      </c>
      <c r="B234" s="5" t="s">
        <v>238</v>
      </c>
      <c r="C234" s="5" t="s">
        <v>7</v>
      </c>
      <c r="D234" s="5" t="s">
        <v>8</v>
      </c>
    </row>
    <row r="235" spans="1:4">
      <c r="A235" s="5">
        <f>230</f>
        <v>230</v>
      </c>
      <c r="B235" s="5" t="s">
        <v>239</v>
      </c>
      <c r="C235" s="5" t="s">
        <v>7</v>
      </c>
      <c r="D235" s="5" t="s">
        <v>12</v>
      </c>
    </row>
    <row r="236" spans="1:4">
      <c r="A236" s="5">
        <f>231</f>
        <v>231</v>
      </c>
      <c r="B236" s="5" t="s">
        <v>240</v>
      </c>
      <c r="C236" s="5" t="s">
        <v>7</v>
      </c>
      <c r="D236" s="5" t="s">
        <v>8</v>
      </c>
    </row>
    <row r="237" spans="1:4">
      <c r="A237" s="5">
        <f>232</f>
        <v>232</v>
      </c>
      <c r="B237" s="5" t="s">
        <v>241</v>
      </c>
      <c r="C237" s="5" t="s">
        <v>7</v>
      </c>
      <c r="D237" s="5" t="s">
        <v>8</v>
      </c>
    </row>
    <row r="238" spans="1:4">
      <c r="A238" s="5">
        <f>233</f>
        <v>233</v>
      </c>
      <c r="B238" s="5" t="s">
        <v>242</v>
      </c>
      <c r="C238" s="5" t="s">
        <v>7</v>
      </c>
      <c r="D238" s="5" t="s">
        <v>10</v>
      </c>
    </row>
    <row r="239" spans="1:4">
      <c r="A239" s="5">
        <f>234</f>
        <v>234</v>
      </c>
      <c r="B239" s="5" t="s">
        <v>243</v>
      </c>
      <c r="C239" s="5" t="s">
        <v>7</v>
      </c>
      <c r="D239" s="5" t="s">
        <v>10</v>
      </c>
    </row>
    <row r="240" spans="1:4">
      <c r="A240" s="5">
        <f>235</f>
        <v>235</v>
      </c>
      <c r="B240" s="5" t="s">
        <v>244</v>
      </c>
      <c r="C240" s="5" t="s">
        <v>7</v>
      </c>
      <c r="D240" s="5" t="s">
        <v>8</v>
      </c>
    </row>
    <row r="241" spans="1:4">
      <c r="A241" s="5">
        <f>236</f>
        <v>236</v>
      </c>
      <c r="B241" s="5" t="s">
        <v>245</v>
      </c>
      <c r="C241" s="5" t="s">
        <v>7</v>
      </c>
      <c r="D241" s="5" t="s">
        <v>12</v>
      </c>
    </row>
    <row r="242" spans="1:4">
      <c r="A242" s="5">
        <f>237</f>
        <v>237</v>
      </c>
      <c r="B242" s="5" t="s">
        <v>246</v>
      </c>
      <c r="C242" s="5" t="s">
        <v>7</v>
      </c>
      <c r="D242" s="5" t="s">
        <v>12</v>
      </c>
    </row>
    <row r="243" spans="1:4">
      <c r="A243" s="5">
        <f>238</f>
        <v>238</v>
      </c>
      <c r="B243" s="5" t="s">
        <v>247</v>
      </c>
      <c r="C243" s="5" t="s">
        <v>7</v>
      </c>
      <c r="D243" s="5" t="s">
        <v>12</v>
      </c>
    </row>
    <row r="244" spans="1:4">
      <c r="A244" s="5">
        <f>239</f>
        <v>239</v>
      </c>
      <c r="B244" s="5" t="s">
        <v>248</v>
      </c>
      <c r="C244" s="5" t="s">
        <v>7</v>
      </c>
      <c r="D244" s="5" t="s">
        <v>10</v>
      </c>
    </row>
    <row r="245" spans="1:4">
      <c r="A245" s="5">
        <f>240</f>
        <v>240</v>
      </c>
      <c r="B245" s="5" t="s">
        <v>249</v>
      </c>
      <c r="C245" s="5" t="s">
        <v>7</v>
      </c>
      <c r="D245" s="5" t="s">
        <v>8</v>
      </c>
    </row>
    <row r="246" spans="1:4">
      <c r="A246" s="5">
        <f>241</f>
        <v>241</v>
      </c>
      <c r="B246" s="5" t="s">
        <v>250</v>
      </c>
      <c r="C246" s="5" t="s">
        <v>7</v>
      </c>
      <c r="D246" s="5" t="s">
        <v>12</v>
      </c>
    </row>
    <row r="247" spans="1:4">
      <c r="A247" s="5">
        <f>242</f>
        <v>242</v>
      </c>
      <c r="B247" s="5" t="s">
        <v>251</v>
      </c>
      <c r="C247" s="5" t="s">
        <v>7</v>
      </c>
      <c r="D247" s="5" t="s">
        <v>10</v>
      </c>
    </row>
    <row r="248" spans="1:4">
      <c r="A248" s="5">
        <f>243</f>
        <v>243</v>
      </c>
      <c r="B248" s="5" t="s">
        <v>252</v>
      </c>
      <c r="C248" s="5" t="s">
        <v>7</v>
      </c>
      <c r="D248" s="5" t="s">
        <v>12</v>
      </c>
    </row>
    <row r="249" spans="1:4">
      <c r="A249" s="5">
        <f>244</f>
        <v>244</v>
      </c>
      <c r="B249" s="5" t="s">
        <v>253</v>
      </c>
      <c r="C249" s="5" t="s">
        <v>7</v>
      </c>
      <c r="D249" s="5" t="s">
        <v>12</v>
      </c>
    </row>
    <row r="250" spans="1:4">
      <c r="A250" s="5">
        <f>245</f>
        <v>245</v>
      </c>
      <c r="B250" s="5" t="s">
        <v>254</v>
      </c>
      <c r="C250" s="5" t="s">
        <v>7</v>
      </c>
      <c r="D250" s="5" t="s">
        <v>12</v>
      </c>
    </row>
    <row r="251" spans="1:4">
      <c r="A251" s="5">
        <f>246</f>
        <v>246</v>
      </c>
      <c r="B251" s="5" t="s">
        <v>255</v>
      </c>
      <c r="C251" s="5" t="s">
        <v>7</v>
      </c>
      <c r="D251" s="5" t="s">
        <v>8</v>
      </c>
    </row>
    <row r="252" spans="1:4">
      <c r="A252" s="5">
        <f>247</f>
        <v>247</v>
      </c>
      <c r="B252" s="5" t="s">
        <v>256</v>
      </c>
      <c r="C252" s="5" t="s">
        <v>7</v>
      </c>
      <c r="D252" s="5" t="s">
        <v>8</v>
      </c>
    </row>
    <row r="253" spans="1:4">
      <c r="A253" s="5">
        <f>248</f>
        <v>248</v>
      </c>
      <c r="B253" s="5" t="s">
        <v>257</v>
      </c>
      <c r="C253" s="5" t="s">
        <v>7</v>
      </c>
      <c r="D253" s="5" t="s">
        <v>10</v>
      </c>
    </row>
    <row r="254" spans="1:4">
      <c r="A254" s="5">
        <f>249</f>
        <v>249</v>
      </c>
      <c r="B254" s="5" t="s">
        <v>258</v>
      </c>
      <c r="C254" s="5" t="s">
        <v>7</v>
      </c>
      <c r="D254" s="5" t="s">
        <v>8</v>
      </c>
    </row>
    <row r="255" spans="1:4">
      <c r="A255" s="5">
        <f>250</f>
        <v>250</v>
      </c>
      <c r="B255" s="5" t="s">
        <v>259</v>
      </c>
      <c r="C255" s="5" t="s">
        <v>7</v>
      </c>
      <c r="D255" s="5" t="s">
        <v>8</v>
      </c>
    </row>
    <row r="256" spans="1:4">
      <c r="A256" s="5">
        <f>251</f>
        <v>251</v>
      </c>
      <c r="B256" s="5" t="s">
        <v>260</v>
      </c>
      <c r="C256" s="5" t="s">
        <v>7</v>
      </c>
      <c r="D256" s="5" t="s">
        <v>10</v>
      </c>
    </row>
    <row r="257" spans="1:4">
      <c r="A257" s="5">
        <f>252</f>
        <v>252</v>
      </c>
      <c r="B257" s="5" t="s">
        <v>261</v>
      </c>
      <c r="C257" s="5" t="s">
        <v>7</v>
      </c>
      <c r="D257" s="5" t="s">
        <v>8</v>
      </c>
    </row>
    <row r="258" spans="1:4">
      <c r="A258" s="5">
        <f>253</f>
        <v>253</v>
      </c>
      <c r="B258" s="5" t="s">
        <v>262</v>
      </c>
      <c r="C258" s="5" t="s">
        <v>7</v>
      </c>
      <c r="D258" s="5" t="s">
        <v>10</v>
      </c>
    </row>
    <row r="259" spans="1:4">
      <c r="A259" s="5">
        <f>254</f>
        <v>254</v>
      </c>
      <c r="B259" s="5" t="s">
        <v>263</v>
      </c>
      <c r="C259" s="5" t="s">
        <v>7</v>
      </c>
      <c r="D259" s="5" t="s">
        <v>8</v>
      </c>
    </row>
    <row r="260" spans="1:4">
      <c r="A260" s="5">
        <f>255</f>
        <v>255</v>
      </c>
      <c r="B260" s="5" t="s">
        <v>264</v>
      </c>
      <c r="C260" s="5" t="s">
        <v>7</v>
      </c>
      <c r="D260" s="5" t="s">
        <v>8</v>
      </c>
    </row>
    <row r="261" spans="1:4">
      <c r="A261" s="5">
        <f>256</f>
        <v>256</v>
      </c>
      <c r="B261" s="5" t="s">
        <v>265</v>
      </c>
      <c r="C261" s="5" t="s">
        <v>7</v>
      </c>
      <c r="D261" s="5" t="s">
        <v>10</v>
      </c>
    </row>
    <row r="262" spans="1:4">
      <c r="A262" s="5">
        <f>257</f>
        <v>257</v>
      </c>
      <c r="B262" s="5" t="s">
        <v>266</v>
      </c>
      <c r="C262" s="5" t="s">
        <v>7</v>
      </c>
      <c r="D262" s="5" t="s">
        <v>12</v>
      </c>
    </row>
    <row r="263" spans="1:4">
      <c r="A263" s="5">
        <f>258</f>
        <v>258</v>
      </c>
      <c r="B263" s="5" t="s">
        <v>267</v>
      </c>
      <c r="C263" s="5" t="s">
        <v>7</v>
      </c>
      <c r="D263" s="5" t="s">
        <v>8</v>
      </c>
    </row>
    <row r="264" spans="1:4">
      <c r="A264" s="5">
        <f>259</f>
        <v>259</v>
      </c>
      <c r="B264" s="5" t="s">
        <v>268</v>
      </c>
      <c r="C264" s="5" t="s">
        <v>7</v>
      </c>
      <c r="D264" s="5" t="s">
        <v>12</v>
      </c>
    </row>
    <row r="265" spans="1:4">
      <c r="A265" s="5">
        <f>260</f>
        <v>260</v>
      </c>
      <c r="B265" s="5" t="s">
        <v>269</v>
      </c>
      <c r="C265" s="5" t="s">
        <v>7</v>
      </c>
      <c r="D265" s="5" t="s">
        <v>8</v>
      </c>
    </row>
    <row r="266" spans="1:4">
      <c r="A266" s="5">
        <f>261</f>
        <v>261</v>
      </c>
      <c r="B266" s="5" t="s">
        <v>270</v>
      </c>
      <c r="C266" s="5" t="s">
        <v>7</v>
      </c>
      <c r="D266" s="5" t="s">
        <v>10</v>
      </c>
    </row>
    <row r="267" spans="1:4">
      <c r="A267" s="5">
        <f>262</f>
        <v>262</v>
      </c>
      <c r="B267" s="5" t="s">
        <v>271</v>
      </c>
      <c r="C267" s="5" t="s">
        <v>7</v>
      </c>
      <c r="D267" s="5" t="s">
        <v>12</v>
      </c>
    </row>
    <row r="268" spans="1:4">
      <c r="A268" s="5">
        <f>263</f>
        <v>263</v>
      </c>
      <c r="B268" s="5" t="s">
        <v>272</v>
      </c>
      <c r="C268" s="5" t="s">
        <v>7</v>
      </c>
      <c r="D268" s="5" t="s">
        <v>12</v>
      </c>
    </row>
    <row r="269" spans="1:4">
      <c r="A269" s="5">
        <f>264</f>
        <v>264</v>
      </c>
      <c r="B269" s="5" t="s">
        <v>273</v>
      </c>
      <c r="C269" s="5" t="s">
        <v>7</v>
      </c>
      <c r="D269" s="5" t="s">
        <v>8</v>
      </c>
    </row>
    <row r="270" spans="1:4">
      <c r="A270" s="5">
        <f>265</f>
        <v>265</v>
      </c>
      <c r="B270" s="5" t="s">
        <v>274</v>
      </c>
      <c r="C270" s="5" t="s">
        <v>7</v>
      </c>
      <c r="D270" s="5" t="s">
        <v>10</v>
      </c>
    </row>
    <row r="271" spans="1:4">
      <c r="A271" s="5">
        <f>266</f>
        <v>266</v>
      </c>
      <c r="B271" s="5" t="s">
        <v>275</v>
      </c>
      <c r="C271" s="5" t="s">
        <v>7</v>
      </c>
      <c r="D271" s="5" t="s">
        <v>10</v>
      </c>
    </row>
    <row r="272" spans="1:4">
      <c r="A272" s="5">
        <f>267</f>
        <v>267</v>
      </c>
      <c r="B272" s="5" t="s">
        <v>276</v>
      </c>
      <c r="C272" s="5" t="s">
        <v>7</v>
      </c>
      <c r="D272" s="5" t="s">
        <v>12</v>
      </c>
    </row>
    <row r="273" spans="1:4">
      <c r="A273" s="5">
        <f>268</f>
        <v>268</v>
      </c>
      <c r="B273" s="5" t="s">
        <v>277</v>
      </c>
      <c r="C273" s="5" t="s">
        <v>7</v>
      </c>
      <c r="D273" s="5" t="s">
        <v>10</v>
      </c>
    </row>
    <row r="274" spans="1:4">
      <c r="A274" s="5">
        <f>269</f>
        <v>269</v>
      </c>
      <c r="B274" s="5" t="s">
        <v>278</v>
      </c>
      <c r="C274" s="5" t="s">
        <v>7</v>
      </c>
      <c r="D274" s="5" t="s">
        <v>12</v>
      </c>
    </row>
    <row r="275" spans="1:4">
      <c r="A275" s="5">
        <f>270</f>
        <v>270</v>
      </c>
      <c r="B275" s="5" t="s">
        <v>279</v>
      </c>
      <c r="C275" s="5" t="s">
        <v>7</v>
      </c>
      <c r="D275" s="5" t="s">
        <v>8</v>
      </c>
    </row>
    <row r="276" spans="1:4">
      <c r="A276" s="5">
        <f>271</f>
        <v>271</v>
      </c>
      <c r="B276" s="5" t="s">
        <v>280</v>
      </c>
      <c r="C276" s="5" t="s">
        <v>7</v>
      </c>
      <c r="D276" s="5" t="s">
        <v>8</v>
      </c>
    </row>
    <row r="277" spans="1:4">
      <c r="A277" s="5">
        <f>272</f>
        <v>272</v>
      </c>
      <c r="B277" s="5" t="s">
        <v>281</v>
      </c>
      <c r="C277" s="5" t="s">
        <v>7</v>
      </c>
      <c r="D277" s="5" t="s">
        <v>8</v>
      </c>
    </row>
    <row r="278" spans="1:4">
      <c r="A278" s="5">
        <f>273</f>
        <v>273</v>
      </c>
      <c r="B278" s="5" t="s">
        <v>282</v>
      </c>
      <c r="C278" s="5" t="s">
        <v>7</v>
      </c>
      <c r="D278" s="5" t="s">
        <v>8</v>
      </c>
    </row>
    <row r="279" spans="1:4">
      <c r="A279" s="5">
        <f>274</f>
        <v>274</v>
      </c>
      <c r="B279" s="5" t="s">
        <v>283</v>
      </c>
      <c r="C279" s="5" t="s">
        <v>7</v>
      </c>
      <c r="D279" s="5" t="s">
        <v>10</v>
      </c>
    </row>
    <row r="280" spans="1:4">
      <c r="A280" s="5">
        <f>275</f>
        <v>275</v>
      </c>
      <c r="B280" s="5" t="s">
        <v>284</v>
      </c>
      <c r="C280" s="5" t="s">
        <v>7</v>
      </c>
      <c r="D280" s="5" t="s">
        <v>8</v>
      </c>
    </row>
    <row r="281" spans="1:4">
      <c r="A281" s="5">
        <f>276</f>
        <v>276</v>
      </c>
      <c r="B281" s="5" t="s">
        <v>285</v>
      </c>
      <c r="C281" s="5" t="s">
        <v>7</v>
      </c>
      <c r="D281" s="5" t="s">
        <v>10</v>
      </c>
    </row>
    <row r="282" spans="1:4">
      <c r="A282" s="5">
        <f>277</f>
        <v>277</v>
      </c>
      <c r="B282" s="5" t="s">
        <v>286</v>
      </c>
      <c r="C282" s="5" t="s">
        <v>7</v>
      </c>
      <c r="D282" s="5" t="s">
        <v>12</v>
      </c>
    </row>
    <row r="283" spans="1:4">
      <c r="A283" s="5">
        <f>278</f>
        <v>278</v>
      </c>
      <c r="B283" s="5" t="s">
        <v>287</v>
      </c>
      <c r="C283" s="5" t="s">
        <v>7</v>
      </c>
      <c r="D283" s="5" t="s">
        <v>12</v>
      </c>
    </row>
    <row r="284" spans="1:4">
      <c r="A284" s="5">
        <f>279</f>
        <v>279</v>
      </c>
      <c r="B284" s="5" t="s">
        <v>288</v>
      </c>
      <c r="C284" s="5" t="s">
        <v>7</v>
      </c>
      <c r="D284" s="5" t="s">
        <v>12</v>
      </c>
    </row>
    <row r="285" spans="1:4">
      <c r="A285" s="5">
        <f>280</f>
        <v>280</v>
      </c>
      <c r="B285" s="5" t="s">
        <v>289</v>
      </c>
      <c r="C285" s="5" t="s">
        <v>7</v>
      </c>
      <c r="D285" s="5" t="s">
        <v>10</v>
      </c>
    </row>
    <row r="286" spans="1:4">
      <c r="A286" s="5">
        <f>281</f>
        <v>281</v>
      </c>
      <c r="B286" s="5" t="s">
        <v>290</v>
      </c>
      <c r="C286" s="5" t="s">
        <v>7</v>
      </c>
      <c r="D286" s="5" t="s">
        <v>10</v>
      </c>
    </row>
    <row r="287" spans="1:4">
      <c r="A287" s="5">
        <f>282</f>
        <v>282</v>
      </c>
      <c r="B287" s="5" t="s">
        <v>291</v>
      </c>
      <c r="C287" s="5" t="s">
        <v>7</v>
      </c>
      <c r="D287" s="5" t="s">
        <v>10</v>
      </c>
    </row>
    <row r="288" spans="1:4">
      <c r="A288" s="5">
        <f>283</f>
        <v>283</v>
      </c>
      <c r="B288" s="5" t="s">
        <v>292</v>
      </c>
      <c r="C288" s="5" t="s">
        <v>7</v>
      </c>
      <c r="D288" s="5" t="s">
        <v>8</v>
      </c>
    </row>
    <row r="289" spans="1:4">
      <c r="A289" s="5">
        <f>284</f>
        <v>284</v>
      </c>
      <c r="B289" s="5" t="s">
        <v>293</v>
      </c>
      <c r="C289" s="5" t="s">
        <v>7</v>
      </c>
      <c r="D289" s="5" t="s">
        <v>8</v>
      </c>
    </row>
    <row r="290" spans="1:4">
      <c r="A290" s="5">
        <f>285</f>
        <v>285</v>
      </c>
      <c r="B290" s="5" t="s">
        <v>294</v>
      </c>
      <c r="C290" s="5" t="s">
        <v>7</v>
      </c>
      <c r="D290" s="5" t="s">
        <v>8</v>
      </c>
    </row>
    <row r="291" spans="1:4">
      <c r="A291" s="5">
        <f>286</f>
        <v>286</v>
      </c>
      <c r="B291" s="5" t="s">
        <v>295</v>
      </c>
      <c r="C291" s="5" t="s">
        <v>7</v>
      </c>
      <c r="D291" s="5" t="s">
        <v>12</v>
      </c>
    </row>
    <row r="292" spans="1:4">
      <c r="A292" s="5">
        <f>287</f>
        <v>287</v>
      </c>
      <c r="B292" s="5" t="s">
        <v>296</v>
      </c>
      <c r="C292" s="5" t="s">
        <v>7</v>
      </c>
      <c r="D292" s="5" t="s">
        <v>10</v>
      </c>
    </row>
    <row r="293" spans="1:4">
      <c r="A293" s="5">
        <f>288</f>
        <v>288</v>
      </c>
      <c r="B293" s="5" t="s">
        <v>297</v>
      </c>
      <c r="C293" s="5" t="s">
        <v>7</v>
      </c>
      <c r="D293" s="5" t="s">
        <v>8</v>
      </c>
    </row>
    <row r="294" spans="1:4">
      <c r="A294" s="5">
        <f>289</f>
        <v>289</v>
      </c>
      <c r="B294" s="5" t="s">
        <v>298</v>
      </c>
      <c r="C294" s="5" t="s">
        <v>7</v>
      </c>
      <c r="D294" s="5" t="s">
        <v>12</v>
      </c>
    </row>
    <row r="295" spans="1:4">
      <c r="A295" s="5">
        <f>290</f>
        <v>290</v>
      </c>
      <c r="B295" s="5" t="s">
        <v>299</v>
      </c>
      <c r="C295" s="5" t="s">
        <v>7</v>
      </c>
      <c r="D295" s="5" t="s">
        <v>10</v>
      </c>
    </row>
    <row r="296" spans="1:4">
      <c r="A296" s="5">
        <f>291</f>
        <v>291</v>
      </c>
      <c r="B296" s="5" t="s">
        <v>300</v>
      </c>
      <c r="C296" s="5" t="s">
        <v>7</v>
      </c>
      <c r="D296" s="5" t="s">
        <v>12</v>
      </c>
    </row>
    <row r="297" spans="1:4">
      <c r="A297" s="5">
        <f>292</f>
        <v>292</v>
      </c>
      <c r="B297" s="5" t="s">
        <v>301</v>
      </c>
      <c r="C297" s="5" t="s">
        <v>7</v>
      </c>
      <c r="D297" s="5" t="s">
        <v>8</v>
      </c>
    </row>
    <row r="298" spans="1:4">
      <c r="A298" s="5">
        <f>293</f>
        <v>293</v>
      </c>
      <c r="B298" s="5" t="s">
        <v>302</v>
      </c>
      <c r="C298" s="5" t="s">
        <v>7</v>
      </c>
      <c r="D298" s="5" t="s">
        <v>12</v>
      </c>
    </row>
    <row r="299" spans="1:4">
      <c r="A299" s="5">
        <f>294</f>
        <v>294</v>
      </c>
      <c r="B299" s="5" t="s">
        <v>303</v>
      </c>
      <c r="C299" s="5" t="s">
        <v>7</v>
      </c>
      <c r="D299" s="5" t="s">
        <v>8</v>
      </c>
    </row>
    <row r="300" spans="1:4">
      <c r="A300" s="5">
        <f>295</f>
        <v>295</v>
      </c>
      <c r="B300" s="5" t="s">
        <v>304</v>
      </c>
      <c r="C300" s="5" t="s">
        <v>7</v>
      </c>
      <c r="D300" s="5" t="s">
        <v>12</v>
      </c>
    </row>
    <row r="301" spans="1:4">
      <c r="A301" s="5">
        <f>296</f>
        <v>296</v>
      </c>
      <c r="B301" s="5" t="s">
        <v>305</v>
      </c>
      <c r="C301" s="5" t="s">
        <v>7</v>
      </c>
      <c r="D301" s="5" t="s">
        <v>12</v>
      </c>
    </row>
    <row r="302" spans="1:4">
      <c r="A302" s="5">
        <f>297</f>
        <v>297</v>
      </c>
      <c r="B302" s="5" t="s">
        <v>306</v>
      </c>
      <c r="C302" s="5" t="s">
        <v>7</v>
      </c>
      <c r="D302" s="5" t="s">
        <v>10</v>
      </c>
    </row>
    <row r="303" spans="1:4">
      <c r="A303" s="5">
        <f>298</f>
        <v>298</v>
      </c>
      <c r="B303" s="5" t="s">
        <v>307</v>
      </c>
      <c r="C303" s="5" t="s">
        <v>7</v>
      </c>
      <c r="D303" s="5" t="s">
        <v>8</v>
      </c>
    </row>
    <row r="304" spans="1:4">
      <c r="A304" s="5">
        <f>299</f>
        <v>299</v>
      </c>
      <c r="B304" s="5" t="s">
        <v>308</v>
      </c>
      <c r="C304" s="5" t="s">
        <v>7</v>
      </c>
      <c r="D304" s="5" t="s">
        <v>10</v>
      </c>
    </row>
    <row r="305" spans="1:4">
      <c r="A305" s="5">
        <f>300</f>
        <v>300</v>
      </c>
      <c r="B305" s="5" t="s">
        <v>309</v>
      </c>
      <c r="C305" s="5" t="s">
        <v>7</v>
      </c>
      <c r="D305" s="5" t="s">
        <v>8</v>
      </c>
    </row>
    <row r="306" spans="1:4">
      <c r="A306" s="5">
        <f>301</f>
        <v>301</v>
      </c>
      <c r="B306" s="5" t="s">
        <v>310</v>
      </c>
      <c r="C306" s="5" t="s">
        <v>7</v>
      </c>
      <c r="D306" s="5" t="s">
        <v>12</v>
      </c>
    </row>
    <row r="307" spans="1:4">
      <c r="A307" s="5">
        <f>302</f>
        <v>302</v>
      </c>
      <c r="B307" s="5" t="s">
        <v>311</v>
      </c>
      <c r="C307" s="5" t="s">
        <v>7</v>
      </c>
      <c r="D307" s="5" t="s">
        <v>8</v>
      </c>
    </row>
    <row r="308" spans="1:4">
      <c r="A308" s="5">
        <f>303</f>
        <v>303</v>
      </c>
      <c r="B308" s="5" t="s">
        <v>312</v>
      </c>
      <c r="C308" s="5" t="s">
        <v>7</v>
      </c>
      <c r="D308" s="5" t="s">
        <v>12</v>
      </c>
    </row>
    <row r="309" spans="1:4">
      <c r="A309" s="5">
        <f>304</f>
        <v>304</v>
      </c>
      <c r="B309" s="5" t="s">
        <v>313</v>
      </c>
      <c r="C309" s="5" t="s">
        <v>7</v>
      </c>
      <c r="D309" s="5" t="s">
        <v>10</v>
      </c>
    </row>
    <row r="310" spans="1:4">
      <c r="A310" s="5">
        <f>305</f>
        <v>305</v>
      </c>
      <c r="B310" s="5" t="s">
        <v>314</v>
      </c>
      <c r="C310" s="5" t="s">
        <v>7</v>
      </c>
      <c r="D310" s="5" t="s">
        <v>12</v>
      </c>
    </row>
    <row r="311" spans="1:4">
      <c r="A311" s="5">
        <f>306</f>
        <v>306</v>
      </c>
      <c r="B311" s="5" t="s">
        <v>315</v>
      </c>
      <c r="C311" s="5" t="s">
        <v>316</v>
      </c>
      <c r="D311" s="5" t="s">
        <v>10</v>
      </c>
    </row>
    <row r="312" spans="1:4">
      <c r="A312" s="5">
        <f>307</f>
        <v>307</v>
      </c>
      <c r="B312" s="5" t="s">
        <v>317</v>
      </c>
      <c r="C312" s="5" t="s">
        <v>316</v>
      </c>
      <c r="D312" s="5" t="s">
        <v>10</v>
      </c>
    </row>
    <row r="313" spans="1:4">
      <c r="A313" s="5">
        <f>308</f>
        <v>308</v>
      </c>
      <c r="B313" s="5" t="s">
        <v>318</v>
      </c>
      <c r="C313" s="5" t="s">
        <v>316</v>
      </c>
      <c r="D313" s="5" t="s">
        <v>8</v>
      </c>
    </row>
    <row r="314" spans="1:4">
      <c r="A314" s="5">
        <f>309</f>
        <v>309</v>
      </c>
      <c r="B314" s="5" t="s">
        <v>319</v>
      </c>
      <c r="C314" s="5" t="s">
        <v>316</v>
      </c>
      <c r="D314" s="5" t="s">
        <v>8</v>
      </c>
    </row>
    <row r="315" spans="1:4">
      <c r="A315" s="5">
        <f>310</f>
        <v>310</v>
      </c>
      <c r="B315" s="5" t="s">
        <v>320</v>
      </c>
      <c r="C315" s="5" t="s">
        <v>316</v>
      </c>
      <c r="D315" s="5" t="s">
        <v>8</v>
      </c>
    </row>
    <row r="316" spans="1:4">
      <c r="A316" s="5">
        <f>311</f>
        <v>311</v>
      </c>
      <c r="B316" s="5" t="s">
        <v>321</v>
      </c>
      <c r="C316" s="5" t="s">
        <v>316</v>
      </c>
      <c r="D316" s="5" t="s">
        <v>8</v>
      </c>
    </row>
    <row r="317" spans="1:4">
      <c r="A317" s="5">
        <f>312</f>
        <v>312</v>
      </c>
      <c r="B317" s="5" t="s">
        <v>322</v>
      </c>
      <c r="C317" s="5" t="s">
        <v>316</v>
      </c>
      <c r="D317" s="5" t="s">
        <v>8</v>
      </c>
    </row>
    <row r="318" spans="1:4">
      <c r="A318" s="5">
        <f>313</f>
        <v>313</v>
      </c>
      <c r="B318" s="5" t="s">
        <v>323</v>
      </c>
      <c r="C318" s="5" t="s">
        <v>316</v>
      </c>
      <c r="D318" s="5" t="s">
        <v>12</v>
      </c>
    </row>
    <row r="319" spans="1:4">
      <c r="A319" s="5">
        <f>314</f>
        <v>314</v>
      </c>
      <c r="B319" s="5" t="s">
        <v>324</v>
      </c>
      <c r="C319" s="5" t="s">
        <v>316</v>
      </c>
      <c r="D319" s="5" t="s">
        <v>8</v>
      </c>
    </row>
    <row r="320" spans="1:4">
      <c r="A320" s="5">
        <f>315</f>
        <v>315</v>
      </c>
      <c r="B320" s="5" t="s">
        <v>325</v>
      </c>
      <c r="C320" s="5" t="s">
        <v>316</v>
      </c>
      <c r="D320" s="5" t="s">
        <v>12</v>
      </c>
    </row>
    <row r="321" spans="1:4">
      <c r="A321" s="5">
        <f>316</f>
        <v>316</v>
      </c>
      <c r="B321" s="5" t="s">
        <v>326</v>
      </c>
      <c r="C321" s="5" t="s">
        <v>316</v>
      </c>
      <c r="D321" s="5" t="s">
        <v>12</v>
      </c>
    </row>
    <row r="322" spans="1:4">
      <c r="A322" s="5">
        <f>317</f>
        <v>317</v>
      </c>
      <c r="B322" s="5" t="s">
        <v>327</v>
      </c>
      <c r="C322" s="5" t="s">
        <v>316</v>
      </c>
      <c r="D322" s="5" t="s">
        <v>10</v>
      </c>
    </row>
    <row r="323" spans="1:4">
      <c r="A323" s="5">
        <f>318</f>
        <v>318</v>
      </c>
      <c r="B323" s="5" t="s">
        <v>328</v>
      </c>
      <c r="C323" s="5" t="s">
        <v>316</v>
      </c>
      <c r="D323" s="5" t="s">
        <v>8</v>
      </c>
    </row>
    <row r="324" spans="1:4">
      <c r="A324" s="5">
        <f>319</f>
        <v>319</v>
      </c>
      <c r="B324" s="5" t="s">
        <v>329</v>
      </c>
      <c r="C324" s="5" t="s">
        <v>316</v>
      </c>
      <c r="D324" s="5" t="s">
        <v>8</v>
      </c>
    </row>
    <row r="325" spans="1:4">
      <c r="A325" s="5">
        <f>320</f>
        <v>320</v>
      </c>
      <c r="B325" s="5" t="s">
        <v>330</v>
      </c>
      <c r="C325" s="5" t="s">
        <v>316</v>
      </c>
      <c r="D325" s="5" t="s">
        <v>12</v>
      </c>
    </row>
    <row r="326" spans="1:4">
      <c r="A326" s="5">
        <f>321</f>
        <v>321</v>
      </c>
      <c r="B326" s="5" t="s">
        <v>331</v>
      </c>
      <c r="C326" s="5" t="s">
        <v>316</v>
      </c>
      <c r="D326" s="5" t="s">
        <v>12</v>
      </c>
    </row>
    <row r="327" spans="1:4">
      <c r="A327" s="5">
        <f>322</f>
        <v>322</v>
      </c>
      <c r="B327" s="5" t="s">
        <v>332</v>
      </c>
      <c r="C327" s="5" t="s">
        <v>316</v>
      </c>
      <c r="D327" s="5" t="s">
        <v>12</v>
      </c>
    </row>
    <row r="328" spans="1:4">
      <c r="A328" s="5">
        <f>323</f>
        <v>323</v>
      </c>
      <c r="B328" s="5" t="s">
        <v>333</v>
      </c>
      <c r="C328" s="5" t="s">
        <v>316</v>
      </c>
      <c r="D328" s="5" t="s">
        <v>10</v>
      </c>
    </row>
    <row r="329" spans="1:4">
      <c r="A329" s="5">
        <f>324</f>
        <v>324</v>
      </c>
      <c r="B329" s="5" t="s">
        <v>32</v>
      </c>
      <c r="C329" s="5" t="s">
        <v>316</v>
      </c>
      <c r="D329" s="5" t="s">
        <v>12</v>
      </c>
    </row>
    <row r="330" spans="1:4">
      <c r="A330" s="5">
        <f>325</f>
        <v>325</v>
      </c>
      <c r="B330" s="5" t="s">
        <v>334</v>
      </c>
      <c r="C330" s="5" t="s">
        <v>316</v>
      </c>
      <c r="D330" s="5" t="s">
        <v>10</v>
      </c>
    </row>
    <row r="331" spans="1:4">
      <c r="A331" s="5">
        <f>326</f>
        <v>326</v>
      </c>
      <c r="B331" s="5" t="s">
        <v>335</v>
      </c>
      <c r="C331" s="5" t="s">
        <v>316</v>
      </c>
      <c r="D331" s="5" t="s">
        <v>10</v>
      </c>
    </row>
    <row r="332" spans="1:4">
      <c r="A332" s="5">
        <f>327</f>
        <v>327</v>
      </c>
      <c r="B332" s="5" t="s">
        <v>336</v>
      </c>
      <c r="C332" s="5" t="s">
        <v>316</v>
      </c>
      <c r="D332" s="5" t="s">
        <v>8</v>
      </c>
    </row>
    <row r="333" spans="1:4">
      <c r="A333" s="5">
        <f>328</f>
        <v>328</v>
      </c>
      <c r="B333" s="5" t="s">
        <v>337</v>
      </c>
      <c r="C333" s="5" t="s">
        <v>316</v>
      </c>
      <c r="D333" s="5" t="s">
        <v>10</v>
      </c>
    </row>
    <row r="334" spans="1:4">
      <c r="A334" s="5">
        <f>329</f>
        <v>329</v>
      </c>
      <c r="B334" s="5" t="s">
        <v>338</v>
      </c>
      <c r="C334" s="5" t="s">
        <v>316</v>
      </c>
      <c r="D334" s="5" t="s">
        <v>12</v>
      </c>
    </row>
    <row r="335" spans="1:4">
      <c r="A335" s="5">
        <f>330</f>
        <v>330</v>
      </c>
      <c r="B335" s="5" t="s">
        <v>339</v>
      </c>
      <c r="C335" s="5" t="s">
        <v>316</v>
      </c>
      <c r="D335" s="5" t="s">
        <v>8</v>
      </c>
    </row>
    <row r="336" spans="1:4">
      <c r="A336" s="5">
        <f>331</f>
        <v>331</v>
      </c>
      <c r="B336" s="5" t="s">
        <v>340</v>
      </c>
      <c r="C336" s="5" t="s">
        <v>316</v>
      </c>
      <c r="D336" s="5" t="s">
        <v>8</v>
      </c>
    </row>
    <row r="337" spans="1:4">
      <c r="A337" s="5">
        <f>332</f>
        <v>332</v>
      </c>
      <c r="B337" s="5" t="s">
        <v>341</v>
      </c>
      <c r="C337" s="5" t="s">
        <v>316</v>
      </c>
      <c r="D337" s="5" t="s">
        <v>12</v>
      </c>
    </row>
    <row r="338" spans="1:4">
      <c r="A338" s="5">
        <f>333</f>
        <v>333</v>
      </c>
      <c r="B338" s="5" t="s">
        <v>342</v>
      </c>
      <c r="C338" s="5" t="s">
        <v>316</v>
      </c>
      <c r="D338" s="5" t="s">
        <v>10</v>
      </c>
    </row>
    <row r="339" spans="1:4">
      <c r="A339" s="5">
        <f>334</f>
        <v>334</v>
      </c>
      <c r="B339" s="5" t="s">
        <v>343</v>
      </c>
      <c r="C339" s="5" t="s">
        <v>316</v>
      </c>
      <c r="D339" s="5" t="s">
        <v>10</v>
      </c>
    </row>
    <row r="340" spans="1:4">
      <c r="A340" s="5">
        <f>335</f>
        <v>335</v>
      </c>
      <c r="B340" s="5" t="s">
        <v>344</v>
      </c>
      <c r="C340" s="5" t="s">
        <v>316</v>
      </c>
      <c r="D340" s="5" t="s">
        <v>12</v>
      </c>
    </row>
    <row r="341" spans="1:4">
      <c r="A341" s="5">
        <f>336</f>
        <v>336</v>
      </c>
      <c r="B341" s="5" t="s">
        <v>345</v>
      </c>
      <c r="C341" s="5" t="s">
        <v>316</v>
      </c>
      <c r="D341" s="5" t="s">
        <v>8</v>
      </c>
    </row>
    <row r="342" spans="1:4">
      <c r="A342" s="5">
        <f>337</f>
        <v>337</v>
      </c>
      <c r="B342" s="5" t="s">
        <v>346</v>
      </c>
      <c r="C342" s="5" t="s">
        <v>316</v>
      </c>
      <c r="D342" s="5" t="s">
        <v>8</v>
      </c>
    </row>
    <row r="343" spans="1:4">
      <c r="A343" s="5">
        <f>338</f>
        <v>338</v>
      </c>
      <c r="B343" s="5" t="s">
        <v>347</v>
      </c>
      <c r="C343" s="5" t="s">
        <v>316</v>
      </c>
      <c r="D343" s="5" t="s">
        <v>8</v>
      </c>
    </row>
    <row r="344" spans="1:4">
      <c r="A344" s="5">
        <f>339</f>
        <v>339</v>
      </c>
      <c r="B344" s="5" t="s">
        <v>348</v>
      </c>
      <c r="C344" s="5" t="s">
        <v>316</v>
      </c>
      <c r="D344" s="5" t="s">
        <v>8</v>
      </c>
    </row>
    <row r="345" spans="1:4">
      <c r="A345" s="5">
        <f>340</f>
        <v>340</v>
      </c>
      <c r="B345" s="5" t="s">
        <v>349</v>
      </c>
      <c r="C345" s="5" t="s">
        <v>316</v>
      </c>
      <c r="D345" s="5" t="s">
        <v>12</v>
      </c>
    </row>
    <row r="346" spans="1:4">
      <c r="A346" s="5">
        <f>341</f>
        <v>341</v>
      </c>
      <c r="B346" s="5" t="s">
        <v>350</v>
      </c>
      <c r="C346" s="5" t="s">
        <v>316</v>
      </c>
      <c r="D346" s="5" t="s">
        <v>12</v>
      </c>
    </row>
    <row r="347" spans="1:4">
      <c r="A347" s="5">
        <f>342</f>
        <v>342</v>
      </c>
      <c r="B347" s="5" t="s">
        <v>351</v>
      </c>
      <c r="C347" s="5" t="s">
        <v>316</v>
      </c>
      <c r="D347" s="5" t="s">
        <v>8</v>
      </c>
    </row>
    <row r="348" spans="1:4">
      <c r="A348" s="5">
        <f>343</f>
        <v>343</v>
      </c>
      <c r="B348" s="5" t="s">
        <v>352</v>
      </c>
      <c r="C348" s="5" t="s">
        <v>316</v>
      </c>
      <c r="D348" s="5" t="s">
        <v>10</v>
      </c>
    </row>
    <row r="349" spans="1:4">
      <c r="A349" s="5">
        <f>344</f>
        <v>344</v>
      </c>
      <c r="B349" s="5" t="s">
        <v>353</v>
      </c>
      <c r="C349" s="5" t="s">
        <v>316</v>
      </c>
      <c r="D349" s="5" t="s">
        <v>10</v>
      </c>
    </row>
    <row r="350" spans="1:4">
      <c r="A350" s="5">
        <f>345</f>
        <v>345</v>
      </c>
      <c r="B350" s="5" t="s">
        <v>354</v>
      </c>
      <c r="C350" s="5" t="s">
        <v>316</v>
      </c>
      <c r="D350" s="5" t="s">
        <v>8</v>
      </c>
    </row>
    <row r="351" spans="1:4">
      <c r="A351" s="5">
        <f>346</f>
        <v>346</v>
      </c>
      <c r="B351" s="5" t="s">
        <v>355</v>
      </c>
      <c r="C351" s="5" t="s">
        <v>316</v>
      </c>
      <c r="D351" s="5" t="s">
        <v>8</v>
      </c>
    </row>
    <row r="352" spans="1:4">
      <c r="A352" s="5">
        <f>347</f>
        <v>347</v>
      </c>
      <c r="B352" s="5" t="s">
        <v>356</v>
      </c>
      <c r="C352" s="5" t="s">
        <v>316</v>
      </c>
      <c r="D352" s="5" t="s">
        <v>8</v>
      </c>
    </row>
    <row r="353" spans="1:4">
      <c r="A353" s="5">
        <f>348</f>
        <v>348</v>
      </c>
      <c r="B353" s="5" t="s">
        <v>357</v>
      </c>
      <c r="C353" s="5" t="s">
        <v>316</v>
      </c>
      <c r="D353" s="5" t="s">
        <v>10</v>
      </c>
    </row>
    <row r="354" spans="1:4">
      <c r="A354" s="5">
        <f>349</f>
        <v>349</v>
      </c>
      <c r="B354" s="5" t="s">
        <v>358</v>
      </c>
      <c r="C354" s="5" t="s">
        <v>316</v>
      </c>
      <c r="D354" s="5" t="s">
        <v>8</v>
      </c>
    </row>
    <row r="355" spans="1:4">
      <c r="A355" s="5">
        <f>350</f>
        <v>350</v>
      </c>
      <c r="B355" s="5" t="s">
        <v>359</v>
      </c>
      <c r="C355" s="5" t="s">
        <v>316</v>
      </c>
      <c r="D355" s="5" t="s">
        <v>10</v>
      </c>
    </row>
    <row r="356" spans="1:4">
      <c r="A356" s="5">
        <f>351</f>
        <v>351</v>
      </c>
      <c r="B356" s="5" t="s">
        <v>360</v>
      </c>
      <c r="C356" s="5" t="s">
        <v>316</v>
      </c>
      <c r="D356" s="5" t="s">
        <v>10</v>
      </c>
    </row>
    <row r="357" spans="1:4">
      <c r="A357" s="5">
        <f>352</f>
        <v>352</v>
      </c>
      <c r="B357" s="5" t="s">
        <v>361</v>
      </c>
      <c r="C357" s="5" t="s">
        <v>316</v>
      </c>
      <c r="D357" s="5" t="s">
        <v>10</v>
      </c>
    </row>
    <row r="358" spans="1:4">
      <c r="A358" s="5">
        <f>353</f>
        <v>353</v>
      </c>
      <c r="B358" s="5" t="s">
        <v>362</v>
      </c>
      <c r="C358" s="5" t="s">
        <v>316</v>
      </c>
      <c r="D358" s="5" t="s">
        <v>8</v>
      </c>
    </row>
    <row r="359" spans="1:4">
      <c r="A359" s="5">
        <f>354</f>
        <v>354</v>
      </c>
      <c r="B359" s="5" t="s">
        <v>363</v>
      </c>
      <c r="C359" s="5" t="s">
        <v>316</v>
      </c>
      <c r="D359" s="5" t="s">
        <v>8</v>
      </c>
    </row>
    <row r="360" spans="1:4">
      <c r="A360" s="5">
        <f>355</f>
        <v>355</v>
      </c>
      <c r="B360" s="5" t="s">
        <v>364</v>
      </c>
      <c r="C360" s="5" t="s">
        <v>316</v>
      </c>
      <c r="D360" s="5" t="s">
        <v>8</v>
      </c>
    </row>
    <row r="361" spans="1:4">
      <c r="A361" s="5">
        <f>356</f>
        <v>356</v>
      </c>
      <c r="B361" s="5" t="s">
        <v>365</v>
      </c>
      <c r="C361" s="5" t="s">
        <v>316</v>
      </c>
      <c r="D361" s="5" t="s">
        <v>10</v>
      </c>
    </row>
    <row r="362" spans="1:4">
      <c r="A362" s="5">
        <f>357</f>
        <v>357</v>
      </c>
      <c r="B362" s="5" t="s">
        <v>366</v>
      </c>
      <c r="C362" s="5" t="s">
        <v>316</v>
      </c>
      <c r="D362" s="5" t="s">
        <v>8</v>
      </c>
    </row>
    <row r="363" spans="1:4">
      <c r="A363" s="5">
        <f>358</f>
        <v>358</v>
      </c>
      <c r="B363" s="5" t="s">
        <v>367</v>
      </c>
      <c r="C363" s="5" t="s">
        <v>316</v>
      </c>
      <c r="D363" s="5" t="s">
        <v>10</v>
      </c>
    </row>
    <row r="364" spans="1:4">
      <c r="A364" s="5">
        <f>359</f>
        <v>359</v>
      </c>
      <c r="B364" s="5" t="s">
        <v>368</v>
      </c>
      <c r="C364" s="5" t="s">
        <v>316</v>
      </c>
      <c r="D364" s="5" t="s">
        <v>12</v>
      </c>
    </row>
    <row r="365" spans="1:4">
      <c r="A365" s="5">
        <f>360</f>
        <v>360</v>
      </c>
      <c r="B365" s="5" t="s">
        <v>369</v>
      </c>
      <c r="C365" s="5" t="s">
        <v>316</v>
      </c>
      <c r="D365" s="5" t="s">
        <v>10</v>
      </c>
    </row>
    <row r="366" spans="1:4">
      <c r="A366" s="5">
        <f>361</f>
        <v>361</v>
      </c>
      <c r="B366" s="5" t="s">
        <v>370</v>
      </c>
      <c r="C366" s="5" t="s">
        <v>316</v>
      </c>
      <c r="D366" s="5" t="s">
        <v>8</v>
      </c>
    </row>
    <row r="367" spans="1:4">
      <c r="A367" s="5">
        <f>362</f>
        <v>362</v>
      </c>
      <c r="B367" s="5" t="s">
        <v>371</v>
      </c>
      <c r="C367" s="5" t="s">
        <v>316</v>
      </c>
      <c r="D367" s="5" t="s">
        <v>10</v>
      </c>
    </row>
    <row r="368" spans="1:4">
      <c r="A368" s="5">
        <f>363</f>
        <v>363</v>
      </c>
      <c r="B368" s="5" t="s">
        <v>372</v>
      </c>
      <c r="C368" s="5" t="s">
        <v>316</v>
      </c>
      <c r="D368" s="5" t="s">
        <v>8</v>
      </c>
    </row>
    <row r="369" spans="1:4">
      <c r="A369" s="5">
        <f>364</f>
        <v>364</v>
      </c>
      <c r="B369" s="5" t="s">
        <v>373</v>
      </c>
      <c r="C369" s="5" t="s">
        <v>316</v>
      </c>
      <c r="D369" s="5" t="s">
        <v>12</v>
      </c>
    </row>
    <row r="370" spans="1:4">
      <c r="A370" s="5">
        <f>365</f>
        <v>365</v>
      </c>
      <c r="B370" s="5" t="s">
        <v>374</v>
      </c>
      <c r="C370" s="5" t="s">
        <v>316</v>
      </c>
      <c r="D370" s="5" t="s">
        <v>10</v>
      </c>
    </row>
    <row r="371" spans="1:4">
      <c r="A371" s="5">
        <f>366</f>
        <v>366</v>
      </c>
      <c r="B371" s="5" t="s">
        <v>375</v>
      </c>
      <c r="C371" s="5" t="s">
        <v>316</v>
      </c>
      <c r="D371" s="5" t="s">
        <v>8</v>
      </c>
    </row>
    <row r="372" spans="1:4">
      <c r="A372" s="5">
        <f>367</f>
        <v>367</v>
      </c>
      <c r="B372" s="5" t="s">
        <v>376</v>
      </c>
      <c r="C372" s="5" t="s">
        <v>316</v>
      </c>
      <c r="D372" s="5" t="s">
        <v>12</v>
      </c>
    </row>
    <row r="373" spans="1:4">
      <c r="A373" s="5">
        <f>368</f>
        <v>368</v>
      </c>
      <c r="B373" s="5" t="s">
        <v>377</v>
      </c>
      <c r="C373" s="5" t="s">
        <v>316</v>
      </c>
      <c r="D373" s="5" t="s">
        <v>8</v>
      </c>
    </row>
    <row r="374" spans="1:4">
      <c r="A374" s="5">
        <f>369</f>
        <v>369</v>
      </c>
      <c r="B374" s="5" t="s">
        <v>378</v>
      </c>
      <c r="C374" s="5" t="s">
        <v>316</v>
      </c>
      <c r="D374" s="5" t="s">
        <v>10</v>
      </c>
    </row>
    <row r="375" spans="1:4">
      <c r="A375" s="5">
        <f>370</f>
        <v>370</v>
      </c>
      <c r="B375" s="5" t="s">
        <v>379</v>
      </c>
      <c r="C375" s="5" t="s">
        <v>316</v>
      </c>
      <c r="D375" s="5" t="s">
        <v>8</v>
      </c>
    </row>
    <row r="376" spans="1:4">
      <c r="A376" s="5">
        <f>371</f>
        <v>371</v>
      </c>
      <c r="B376" s="5" t="s">
        <v>380</v>
      </c>
      <c r="C376" s="5" t="s">
        <v>316</v>
      </c>
      <c r="D376" s="5" t="s">
        <v>10</v>
      </c>
    </row>
    <row r="377" spans="1:4">
      <c r="A377" s="5">
        <f>372</f>
        <v>372</v>
      </c>
      <c r="B377" s="5" t="s">
        <v>381</v>
      </c>
      <c r="C377" s="5" t="s">
        <v>316</v>
      </c>
      <c r="D377" s="5" t="s">
        <v>10</v>
      </c>
    </row>
    <row r="378" spans="1:4">
      <c r="A378" s="5">
        <f>373</f>
        <v>373</v>
      </c>
      <c r="B378" s="5" t="s">
        <v>382</v>
      </c>
      <c r="C378" s="5" t="s">
        <v>316</v>
      </c>
      <c r="D378" s="5" t="s">
        <v>8</v>
      </c>
    </row>
    <row r="379" spans="1:4">
      <c r="A379" s="5">
        <f>374</f>
        <v>374</v>
      </c>
      <c r="B379" s="5" t="s">
        <v>383</v>
      </c>
      <c r="C379" s="5" t="s">
        <v>316</v>
      </c>
      <c r="D379" s="5" t="s">
        <v>8</v>
      </c>
    </row>
    <row r="380" spans="1:4">
      <c r="A380" s="5">
        <f>375</f>
        <v>375</v>
      </c>
      <c r="B380" s="5" t="s">
        <v>384</v>
      </c>
      <c r="C380" s="5" t="s">
        <v>316</v>
      </c>
      <c r="D380" s="5" t="s">
        <v>8</v>
      </c>
    </row>
    <row r="381" spans="1:4">
      <c r="A381" s="5">
        <f>376</f>
        <v>376</v>
      </c>
      <c r="B381" s="5" t="s">
        <v>385</v>
      </c>
      <c r="C381" s="5" t="s">
        <v>316</v>
      </c>
      <c r="D381" s="5" t="s">
        <v>10</v>
      </c>
    </row>
    <row r="382" spans="1:4">
      <c r="A382" s="5">
        <f>377</f>
        <v>377</v>
      </c>
      <c r="B382" s="5" t="s">
        <v>386</v>
      </c>
      <c r="C382" s="5" t="s">
        <v>316</v>
      </c>
      <c r="D382" s="5" t="s">
        <v>10</v>
      </c>
    </row>
    <row r="383" spans="1:4">
      <c r="A383" s="5">
        <f>378</f>
        <v>378</v>
      </c>
      <c r="B383" s="5" t="s">
        <v>387</v>
      </c>
      <c r="C383" s="5" t="s">
        <v>316</v>
      </c>
      <c r="D383" s="5" t="s">
        <v>12</v>
      </c>
    </row>
    <row r="384" spans="1:4">
      <c r="A384" s="5">
        <f>379</f>
        <v>379</v>
      </c>
      <c r="B384" s="5" t="s">
        <v>388</v>
      </c>
      <c r="C384" s="5" t="s">
        <v>316</v>
      </c>
      <c r="D384" s="5" t="s">
        <v>8</v>
      </c>
    </row>
    <row r="385" spans="1:4">
      <c r="A385" s="5">
        <f>380</f>
        <v>380</v>
      </c>
      <c r="B385" s="5" t="s">
        <v>389</v>
      </c>
      <c r="C385" s="5" t="s">
        <v>316</v>
      </c>
      <c r="D385" s="5" t="s">
        <v>8</v>
      </c>
    </row>
    <row r="386" spans="1:4">
      <c r="A386" s="5">
        <f>381</f>
        <v>381</v>
      </c>
      <c r="B386" s="5" t="s">
        <v>390</v>
      </c>
      <c r="C386" s="5" t="s">
        <v>316</v>
      </c>
      <c r="D386" s="5" t="s">
        <v>8</v>
      </c>
    </row>
    <row r="387" spans="1:4">
      <c r="A387" s="5">
        <f>382</f>
        <v>382</v>
      </c>
      <c r="B387" s="5" t="s">
        <v>391</v>
      </c>
      <c r="C387" s="5" t="s">
        <v>316</v>
      </c>
      <c r="D387" s="5" t="s">
        <v>8</v>
      </c>
    </row>
    <row r="388" spans="1:4">
      <c r="A388" s="5">
        <f>383</f>
        <v>383</v>
      </c>
      <c r="B388" s="5" t="s">
        <v>392</v>
      </c>
      <c r="C388" s="5" t="s">
        <v>316</v>
      </c>
      <c r="D388" s="5" t="s">
        <v>12</v>
      </c>
    </row>
    <row r="389" spans="1:4">
      <c r="A389" s="5">
        <f>384</f>
        <v>384</v>
      </c>
      <c r="B389" s="5" t="s">
        <v>393</v>
      </c>
      <c r="C389" s="5" t="s">
        <v>316</v>
      </c>
      <c r="D389" s="5" t="s">
        <v>8</v>
      </c>
    </row>
    <row r="390" spans="1:4">
      <c r="A390" s="5">
        <f>385</f>
        <v>385</v>
      </c>
      <c r="B390" s="5" t="s">
        <v>394</v>
      </c>
      <c r="C390" s="5" t="s">
        <v>316</v>
      </c>
      <c r="D390" s="5" t="s">
        <v>10</v>
      </c>
    </row>
    <row r="391" spans="1:4">
      <c r="A391" s="5">
        <f>386</f>
        <v>386</v>
      </c>
      <c r="B391" s="5" t="s">
        <v>395</v>
      </c>
      <c r="C391" s="5" t="s">
        <v>316</v>
      </c>
      <c r="D391" s="5" t="s">
        <v>10</v>
      </c>
    </row>
    <row r="392" spans="1:4">
      <c r="A392" s="5">
        <f>387</f>
        <v>387</v>
      </c>
      <c r="B392" s="5" t="s">
        <v>396</v>
      </c>
      <c r="C392" s="5" t="s">
        <v>316</v>
      </c>
      <c r="D392" s="5" t="s">
        <v>10</v>
      </c>
    </row>
    <row r="393" spans="1:4">
      <c r="A393" s="5">
        <f>388</f>
        <v>388</v>
      </c>
      <c r="B393" s="5" t="s">
        <v>397</v>
      </c>
      <c r="C393" s="5" t="s">
        <v>316</v>
      </c>
      <c r="D393" s="5" t="s">
        <v>8</v>
      </c>
    </row>
    <row r="394" spans="1:4">
      <c r="A394" s="5">
        <f>389</f>
        <v>389</v>
      </c>
      <c r="B394" s="5" t="s">
        <v>398</v>
      </c>
      <c r="C394" s="5" t="s">
        <v>316</v>
      </c>
      <c r="D394" s="5" t="s">
        <v>12</v>
      </c>
    </row>
    <row r="395" spans="1:4">
      <c r="A395" s="5">
        <f>390</f>
        <v>390</v>
      </c>
      <c r="B395" s="5" t="s">
        <v>399</v>
      </c>
      <c r="C395" s="5" t="s">
        <v>316</v>
      </c>
      <c r="D395" s="5" t="s">
        <v>8</v>
      </c>
    </row>
    <row r="396" spans="1:4">
      <c r="A396" s="5">
        <f>391</f>
        <v>391</v>
      </c>
      <c r="B396" s="5" t="s">
        <v>400</v>
      </c>
      <c r="C396" s="5" t="s">
        <v>316</v>
      </c>
      <c r="D396" s="5" t="s">
        <v>10</v>
      </c>
    </row>
    <row r="397" spans="1:4">
      <c r="A397" s="5">
        <f>392</f>
        <v>392</v>
      </c>
      <c r="B397" s="5" t="s">
        <v>401</v>
      </c>
      <c r="C397" s="5" t="s">
        <v>316</v>
      </c>
      <c r="D397" s="5" t="s">
        <v>12</v>
      </c>
    </row>
    <row r="398" spans="1:4">
      <c r="A398" s="5">
        <f>393</f>
        <v>393</v>
      </c>
      <c r="B398" s="5" t="s">
        <v>402</v>
      </c>
      <c r="C398" s="5" t="s">
        <v>316</v>
      </c>
      <c r="D398" s="5" t="s">
        <v>10</v>
      </c>
    </row>
    <row r="399" spans="1:4">
      <c r="A399" s="5">
        <f>394</f>
        <v>394</v>
      </c>
      <c r="B399" s="5" t="s">
        <v>403</v>
      </c>
      <c r="C399" s="5" t="s">
        <v>316</v>
      </c>
      <c r="D399" s="5" t="s">
        <v>12</v>
      </c>
    </row>
    <row r="400" spans="1:4">
      <c r="A400" s="5">
        <f>395</f>
        <v>395</v>
      </c>
      <c r="B400" s="5" t="s">
        <v>404</v>
      </c>
      <c r="C400" s="5" t="s">
        <v>316</v>
      </c>
      <c r="D400" s="5" t="s">
        <v>8</v>
      </c>
    </row>
    <row r="401" spans="1:4">
      <c r="A401" s="5">
        <f>396</f>
        <v>396</v>
      </c>
      <c r="B401" s="5" t="s">
        <v>405</v>
      </c>
      <c r="C401" s="5" t="s">
        <v>316</v>
      </c>
      <c r="D401" s="5" t="s">
        <v>8</v>
      </c>
    </row>
    <row r="402" spans="1:4">
      <c r="A402" s="5">
        <f>397</f>
        <v>397</v>
      </c>
      <c r="B402" s="5" t="s">
        <v>406</v>
      </c>
      <c r="C402" s="5" t="s">
        <v>316</v>
      </c>
      <c r="D402" s="5" t="s">
        <v>10</v>
      </c>
    </row>
    <row r="403" spans="1:4">
      <c r="A403" s="5">
        <f>398</f>
        <v>398</v>
      </c>
      <c r="B403" s="5" t="s">
        <v>407</v>
      </c>
      <c r="C403" s="5" t="s">
        <v>316</v>
      </c>
      <c r="D403" s="5" t="s">
        <v>8</v>
      </c>
    </row>
    <row r="404" spans="1:4">
      <c r="A404" s="5">
        <f>399</f>
        <v>399</v>
      </c>
      <c r="B404" s="5" t="s">
        <v>408</v>
      </c>
      <c r="C404" s="5" t="s">
        <v>316</v>
      </c>
      <c r="D404" s="5" t="s">
        <v>8</v>
      </c>
    </row>
    <row r="405" spans="1:4">
      <c r="A405" s="5">
        <f>400</f>
        <v>400</v>
      </c>
      <c r="B405" s="5" t="s">
        <v>409</v>
      </c>
      <c r="C405" s="5" t="s">
        <v>316</v>
      </c>
      <c r="D405" s="5" t="s">
        <v>8</v>
      </c>
    </row>
    <row r="406" spans="1:4">
      <c r="A406" s="5">
        <f>401</f>
        <v>401</v>
      </c>
      <c r="B406" s="5" t="s">
        <v>410</v>
      </c>
      <c r="C406" s="5" t="s">
        <v>316</v>
      </c>
      <c r="D406" s="5" t="s">
        <v>12</v>
      </c>
    </row>
    <row r="407" spans="1:4">
      <c r="A407" s="5">
        <f>402</f>
        <v>402</v>
      </c>
      <c r="B407" s="5" t="s">
        <v>411</v>
      </c>
      <c r="C407" s="5" t="s">
        <v>316</v>
      </c>
      <c r="D407" s="5" t="s">
        <v>8</v>
      </c>
    </row>
    <row r="408" spans="1:4">
      <c r="A408" s="5">
        <f>403</f>
        <v>403</v>
      </c>
      <c r="B408" s="5" t="s">
        <v>412</v>
      </c>
      <c r="C408" s="5" t="s">
        <v>316</v>
      </c>
      <c r="D408" s="5" t="s">
        <v>12</v>
      </c>
    </row>
    <row r="409" spans="1:4">
      <c r="A409" s="5">
        <f>404</f>
        <v>404</v>
      </c>
      <c r="B409" s="5" t="s">
        <v>413</v>
      </c>
      <c r="C409" s="5" t="s">
        <v>316</v>
      </c>
      <c r="D409" s="5" t="s">
        <v>10</v>
      </c>
    </row>
    <row r="410" spans="1:4">
      <c r="A410" s="5">
        <f>405</f>
        <v>405</v>
      </c>
      <c r="B410" s="5" t="s">
        <v>414</v>
      </c>
      <c r="C410" s="5" t="s">
        <v>316</v>
      </c>
      <c r="D410" s="5" t="s">
        <v>8</v>
      </c>
    </row>
    <row r="411" spans="1:4">
      <c r="A411" s="5">
        <f>406</f>
        <v>406</v>
      </c>
      <c r="B411" s="5" t="s">
        <v>415</v>
      </c>
      <c r="C411" s="5" t="s">
        <v>316</v>
      </c>
      <c r="D411" s="5" t="s">
        <v>8</v>
      </c>
    </row>
    <row r="412" spans="1:4">
      <c r="A412" s="5">
        <f>407</f>
        <v>407</v>
      </c>
      <c r="B412" s="5" t="s">
        <v>416</v>
      </c>
      <c r="C412" s="5" t="s">
        <v>316</v>
      </c>
      <c r="D412" s="5" t="s">
        <v>10</v>
      </c>
    </row>
    <row r="413" spans="1:4">
      <c r="A413" s="5">
        <f>408</f>
        <v>408</v>
      </c>
      <c r="B413" s="5" t="s">
        <v>417</v>
      </c>
      <c r="C413" s="5" t="s">
        <v>316</v>
      </c>
      <c r="D413" s="5" t="s">
        <v>12</v>
      </c>
    </row>
    <row r="414" spans="1:4">
      <c r="A414" s="5">
        <f>409</f>
        <v>409</v>
      </c>
      <c r="B414" s="5" t="s">
        <v>418</v>
      </c>
      <c r="C414" s="5" t="s">
        <v>316</v>
      </c>
      <c r="D414" s="5" t="s">
        <v>10</v>
      </c>
    </row>
    <row r="415" spans="1:4">
      <c r="A415" s="5">
        <f>410</f>
        <v>410</v>
      </c>
      <c r="B415" s="5" t="s">
        <v>419</v>
      </c>
      <c r="C415" s="5" t="s">
        <v>316</v>
      </c>
      <c r="D415" s="5" t="s">
        <v>12</v>
      </c>
    </row>
    <row r="416" spans="1:4">
      <c r="A416" s="5">
        <f>411</f>
        <v>411</v>
      </c>
      <c r="B416" s="5" t="s">
        <v>420</v>
      </c>
      <c r="C416" s="5" t="s">
        <v>316</v>
      </c>
      <c r="D416" s="5" t="s">
        <v>8</v>
      </c>
    </row>
    <row r="417" spans="1:4">
      <c r="A417" s="5">
        <f>412</f>
        <v>412</v>
      </c>
      <c r="B417" s="5" t="s">
        <v>421</v>
      </c>
      <c r="C417" s="5" t="s">
        <v>316</v>
      </c>
      <c r="D417" s="5" t="s">
        <v>10</v>
      </c>
    </row>
    <row r="418" spans="1:4">
      <c r="A418" s="5">
        <f>413</f>
        <v>413</v>
      </c>
      <c r="B418" s="5" t="s">
        <v>422</v>
      </c>
      <c r="C418" s="5" t="s">
        <v>316</v>
      </c>
      <c r="D418" s="5" t="s">
        <v>10</v>
      </c>
    </row>
    <row r="419" spans="1:4">
      <c r="A419" s="5">
        <f>414</f>
        <v>414</v>
      </c>
      <c r="B419" s="5" t="s">
        <v>423</v>
      </c>
      <c r="C419" s="5" t="s">
        <v>316</v>
      </c>
      <c r="D419" s="5" t="s">
        <v>8</v>
      </c>
    </row>
    <row r="420" spans="1:4">
      <c r="A420" s="5">
        <f>415</f>
        <v>415</v>
      </c>
      <c r="B420" s="5" t="s">
        <v>424</v>
      </c>
      <c r="C420" s="5" t="s">
        <v>316</v>
      </c>
      <c r="D420" s="5" t="s">
        <v>8</v>
      </c>
    </row>
    <row r="421" spans="1:4">
      <c r="A421" s="5">
        <f>416</f>
        <v>416</v>
      </c>
      <c r="B421" s="5" t="s">
        <v>425</v>
      </c>
      <c r="C421" s="5" t="s">
        <v>316</v>
      </c>
      <c r="D421" s="5" t="s">
        <v>8</v>
      </c>
    </row>
    <row r="422" spans="1:4">
      <c r="A422" s="5">
        <f>417</f>
        <v>417</v>
      </c>
      <c r="B422" s="5" t="s">
        <v>426</v>
      </c>
      <c r="C422" s="5" t="s">
        <v>316</v>
      </c>
      <c r="D422" s="5" t="s">
        <v>12</v>
      </c>
    </row>
    <row r="423" spans="1:4">
      <c r="A423" s="5">
        <f>418</f>
        <v>418</v>
      </c>
      <c r="B423" s="5" t="s">
        <v>427</v>
      </c>
      <c r="C423" s="5" t="s">
        <v>316</v>
      </c>
      <c r="D423" s="5" t="s">
        <v>10</v>
      </c>
    </row>
    <row r="424" spans="1:4">
      <c r="A424" s="5">
        <f>419</f>
        <v>419</v>
      </c>
      <c r="B424" s="5" t="s">
        <v>428</v>
      </c>
      <c r="C424" s="5" t="s">
        <v>316</v>
      </c>
      <c r="D424" s="5" t="s">
        <v>8</v>
      </c>
    </row>
    <row r="425" spans="1:4">
      <c r="A425" s="5">
        <f>420</f>
        <v>420</v>
      </c>
      <c r="B425" s="5" t="s">
        <v>429</v>
      </c>
      <c r="C425" s="5" t="s">
        <v>316</v>
      </c>
      <c r="D425" s="5" t="s">
        <v>10</v>
      </c>
    </row>
    <row r="426" spans="1:4">
      <c r="A426" s="5">
        <f>421</f>
        <v>421</v>
      </c>
      <c r="B426" s="5" t="s">
        <v>410</v>
      </c>
      <c r="C426" s="5" t="s">
        <v>316</v>
      </c>
      <c r="D426" s="5" t="s">
        <v>8</v>
      </c>
    </row>
    <row r="427" spans="1:4">
      <c r="A427" s="5">
        <f>422</f>
        <v>422</v>
      </c>
      <c r="B427" s="5" t="s">
        <v>430</v>
      </c>
      <c r="C427" s="5" t="s">
        <v>316</v>
      </c>
      <c r="D427" s="5" t="s">
        <v>8</v>
      </c>
    </row>
    <row r="428" spans="1:4">
      <c r="A428" s="5">
        <f>423</f>
        <v>423</v>
      </c>
      <c r="B428" s="5" t="s">
        <v>431</v>
      </c>
      <c r="C428" s="5" t="s">
        <v>316</v>
      </c>
      <c r="D428" s="5" t="s">
        <v>10</v>
      </c>
    </row>
    <row r="429" spans="1:4">
      <c r="A429" s="5">
        <f>424</f>
        <v>424</v>
      </c>
      <c r="B429" s="5" t="s">
        <v>432</v>
      </c>
      <c r="C429" s="5" t="s">
        <v>316</v>
      </c>
      <c r="D429" s="5" t="s">
        <v>12</v>
      </c>
    </row>
    <row r="430" spans="1:4">
      <c r="A430" s="5">
        <f>425</f>
        <v>425</v>
      </c>
      <c r="B430" s="5" t="s">
        <v>433</v>
      </c>
      <c r="C430" s="5" t="s">
        <v>316</v>
      </c>
      <c r="D430" s="5" t="s">
        <v>8</v>
      </c>
    </row>
    <row r="431" spans="1:4">
      <c r="A431" s="5">
        <f>426</f>
        <v>426</v>
      </c>
      <c r="B431" s="5" t="s">
        <v>434</v>
      </c>
      <c r="C431" s="5" t="s">
        <v>316</v>
      </c>
      <c r="D431" s="5" t="s">
        <v>8</v>
      </c>
    </row>
    <row r="432" spans="1:4">
      <c r="A432" s="5">
        <f>427</f>
        <v>427</v>
      </c>
      <c r="B432" s="5" t="s">
        <v>435</v>
      </c>
      <c r="C432" s="5" t="s">
        <v>316</v>
      </c>
      <c r="D432" s="5" t="s">
        <v>8</v>
      </c>
    </row>
    <row r="433" spans="1:4">
      <c r="A433" s="5">
        <f>428</f>
        <v>428</v>
      </c>
      <c r="B433" s="5" t="s">
        <v>436</v>
      </c>
      <c r="C433" s="5" t="s">
        <v>316</v>
      </c>
      <c r="D433" s="5" t="s">
        <v>8</v>
      </c>
    </row>
    <row r="434" spans="1:4">
      <c r="A434" s="5">
        <f>429</f>
        <v>429</v>
      </c>
      <c r="B434" s="5" t="s">
        <v>437</v>
      </c>
      <c r="C434" s="5" t="s">
        <v>316</v>
      </c>
      <c r="D434" s="5" t="s">
        <v>8</v>
      </c>
    </row>
    <row r="435" spans="1:4">
      <c r="A435" s="5">
        <f>430</f>
        <v>430</v>
      </c>
      <c r="B435" s="5" t="s">
        <v>438</v>
      </c>
      <c r="C435" s="5" t="s">
        <v>316</v>
      </c>
      <c r="D435" s="5" t="s">
        <v>8</v>
      </c>
    </row>
    <row r="436" spans="1:4">
      <c r="A436" s="5">
        <f>431</f>
        <v>431</v>
      </c>
      <c r="B436" s="5" t="s">
        <v>439</v>
      </c>
      <c r="C436" s="5" t="s">
        <v>316</v>
      </c>
      <c r="D436" s="5" t="s">
        <v>10</v>
      </c>
    </row>
    <row r="437" spans="1:4">
      <c r="A437" s="5">
        <f>432</f>
        <v>432</v>
      </c>
      <c r="B437" s="5" t="s">
        <v>440</v>
      </c>
      <c r="C437" s="5" t="s">
        <v>316</v>
      </c>
      <c r="D437" s="5" t="s">
        <v>10</v>
      </c>
    </row>
    <row r="438" spans="1:4">
      <c r="A438" s="5">
        <f>433</f>
        <v>433</v>
      </c>
      <c r="B438" s="5" t="s">
        <v>441</v>
      </c>
      <c r="C438" s="5" t="s">
        <v>316</v>
      </c>
      <c r="D438" s="5" t="s">
        <v>8</v>
      </c>
    </row>
    <row r="439" spans="1:4">
      <c r="A439" s="5">
        <f>434</f>
        <v>434</v>
      </c>
      <c r="B439" s="5" t="s">
        <v>442</v>
      </c>
      <c r="C439" s="5" t="s">
        <v>316</v>
      </c>
      <c r="D439" s="5" t="s">
        <v>10</v>
      </c>
    </row>
    <row r="440" spans="1:4">
      <c r="A440" s="5">
        <f>435</f>
        <v>435</v>
      </c>
      <c r="B440" s="5" t="s">
        <v>443</v>
      </c>
      <c r="C440" s="5" t="s">
        <v>316</v>
      </c>
      <c r="D440" s="5" t="s">
        <v>10</v>
      </c>
    </row>
    <row r="441" spans="1:4">
      <c r="A441" s="5">
        <f>436</f>
        <v>436</v>
      </c>
      <c r="B441" s="5" t="s">
        <v>444</v>
      </c>
      <c r="C441" s="5" t="s">
        <v>316</v>
      </c>
      <c r="D441" s="5" t="s">
        <v>12</v>
      </c>
    </row>
    <row r="442" spans="1:4">
      <c r="A442" s="5">
        <f>437</f>
        <v>437</v>
      </c>
      <c r="B442" s="5" t="s">
        <v>445</v>
      </c>
      <c r="C442" s="5" t="s">
        <v>316</v>
      </c>
      <c r="D442" s="5" t="s">
        <v>8</v>
      </c>
    </row>
    <row r="443" spans="1:4">
      <c r="A443" s="5">
        <f>438</f>
        <v>438</v>
      </c>
      <c r="B443" s="5" t="s">
        <v>446</v>
      </c>
      <c r="C443" s="5" t="s">
        <v>316</v>
      </c>
      <c r="D443" s="5" t="s">
        <v>8</v>
      </c>
    </row>
    <row r="444" spans="1:4">
      <c r="A444" s="5">
        <f>439</f>
        <v>439</v>
      </c>
      <c r="B444" s="5" t="s">
        <v>447</v>
      </c>
      <c r="C444" s="5" t="s">
        <v>316</v>
      </c>
      <c r="D444" s="5" t="s">
        <v>10</v>
      </c>
    </row>
    <row r="445" spans="1:4">
      <c r="A445" s="5">
        <f>440</f>
        <v>440</v>
      </c>
      <c r="B445" s="5" t="s">
        <v>448</v>
      </c>
      <c r="C445" s="5" t="s">
        <v>316</v>
      </c>
      <c r="D445" s="5" t="s">
        <v>12</v>
      </c>
    </row>
    <row r="446" spans="1:4">
      <c r="A446" s="5">
        <f>441</f>
        <v>441</v>
      </c>
      <c r="B446" s="5" t="s">
        <v>449</v>
      </c>
      <c r="C446" s="5" t="s">
        <v>316</v>
      </c>
      <c r="D446" s="5" t="s">
        <v>10</v>
      </c>
    </row>
    <row r="447" spans="1:4">
      <c r="A447" s="5">
        <f>442</f>
        <v>442</v>
      </c>
      <c r="B447" s="5" t="s">
        <v>450</v>
      </c>
      <c r="C447" s="5" t="s">
        <v>316</v>
      </c>
      <c r="D447" s="5" t="s">
        <v>8</v>
      </c>
    </row>
    <row r="448" spans="1:4">
      <c r="A448" s="5">
        <f>443</f>
        <v>443</v>
      </c>
      <c r="B448" s="5" t="s">
        <v>451</v>
      </c>
      <c r="C448" s="5" t="s">
        <v>316</v>
      </c>
      <c r="D448" s="5" t="s">
        <v>8</v>
      </c>
    </row>
    <row r="449" spans="1:4">
      <c r="A449" s="5">
        <f>444</f>
        <v>444</v>
      </c>
      <c r="B449" s="5" t="s">
        <v>452</v>
      </c>
      <c r="C449" s="5" t="s">
        <v>316</v>
      </c>
      <c r="D449" s="5" t="s">
        <v>8</v>
      </c>
    </row>
    <row r="450" spans="1:4">
      <c r="A450" s="5">
        <f>445</f>
        <v>445</v>
      </c>
      <c r="B450" s="5" t="s">
        <v>453</v>
      </c>
      <c r="C450" s="5" t="s">
        <v>316</v>
      </c>
      <c r="D450" s="5" t="s">
        <v>8</v>
      </c>
    </row>
    <row r="451" spans="1:4">
      <c r="A451" s="5">
        <f>446</f>
        <v>446</v>
      </c>
      <c r="B451" s="5" t="s">
        <v>454</v>
      </c>
      <c r="C451" s="5" t="s">
        <v>316</v>
      </c>
      <c r="D451" s="5" t="s">
        <v>8</v>
      </c>
    </row>
    <row r="452" spans="1:4">
      <c r="A452" s="5">
        <f>447</f>
        <v>447</v>
      </c>
      <c r="B452" s="5" t="s">
        <v>455</v>
      </c>
      <c r="C452" s="5" t="s">
        <v>316</v>
      </c>
      <c r="D452" s="5" t="s">
        <v>12</v>
      </c>
    </row>
    <row r="453" spans="1:4">
      <c r="A453" s="5">
        <f>448</f>
        <v>448</v>
      </c>
      <c r="B453" s="5" t="s">
        <v>456</v>
      </c>
      <c r="C453" s="5" t="s">
        <v>316</v>
      </c>
      <c r="D453" s="5" t="s">
        <v>8</v>
      </c>
    </row>
    <row r="454" spans="1:4">
      <c r="A454" s="5">
        <f>449</f>
        <v>449</v>
      </c>
      <c r="B454" s="5" t="s">
        <v>457</v>
      </c>
      <c r="C454" s="5" t="s">
        <v>316</v>
      </c>
      <c r="D454" s="5" t="s">
        <v>10</v>
      </c>
    </row>
    <row r="455" spans="1:4">
      <c r="A455" s="5">
        <f>450</f>
        <v>450</v>
      </c>
      <c r="B455" s="5" t="s">
        <v>458</v>
      </c>
      <c r="C455" s="5" t="s">
        <v>316</v>
      </c>
      <c r="D455" s="5" t="s">
        <v>10</v>
      </c>
    </row>
    <row r="456" spans="1:4">
      <c r="A456" s="5">
        <f>451</f>
        <v>451</v>
      </c>
      <c r="B456" s="5" t="s">
        <v>459</v>
      </c>
      <c r="C456" s="5" t="s">
        <v>316</v>
      </c>
      <c r="D456" s="5" t="s">
        <v>10</v>
      </c>
    </row>
    <row r="457" spans="1:4">
      <c r="A457" s="5">
        <f>452</f>
        <v>452</v>
      </c>
      <c r="B457" s="5" t="s">
        <v>460</v>
      </c>
      <c r="C457" s="5" t="s">
        <v>316</v>
      </c>
      <c r="D457" s="5" t="s">
        <v>8</v>
      </c>
    </row>
    <row r="458" spans="1:4">
      <c r="A458" s="5">
        <f>453</f>
        <v>453</v>
      </c>
      <c r="B458" s="5" t="s">
        <v>461</v>
      </c>
      <c r="C458" s="5" t="s">
        <v>316</v>
      </c>
      <c r="D458" s="5" t="s">
        <v>12</v>
      </c>
    </row>
    <row r="459" spans="1:4">
      <c r="A459" s="5">
        <f>454</f>
        <v>454</v>
      </c>
      <c r="B459" s="5" t="s">
        <v>462</v>
      </c>
      <c r="C459" s="5" t="s">
        <v>316</v>
      </c>
      <c r="D459" s="5" t="s">
        <v>8</v>
      </c>
    </row>
    <row r="460" spans="1:4">
      <c r="A460" s="5">
        <f>455</f>
        <v>455</v>
      </c>
      <c r="B460" s="5" t="s">
        <v>463</v>
      </c>
      <c r="C460" s="5" t="s">
        <v>316</v>
      </c>
      <c r="D460" s="5" t="s">
        <v>8</v>
      </c>
    </row>
    <row r="461" spans="1:4">
      <c r="A461" s="5">
        <f>456</f>
        <v>456</v>
      </c>
      <c r="B461" s="5" t="s">
        <v>464</v>
      </c>
      <c r="C461" s="5" t="s">
        <v>316</v>
      </c>
      <c r="D461" s="5" t="s">
        <v>8</v>
      </c>
    </row>
    <row r="462" spans="1:4">
      <c r="A462" s="5">
        <f>457</f>
        <v>457</v>
      </c>
      <c r="B462" s="5" t="s">
        <v>465</v>
      </c>
      <c r="C462" s="5" t="s">
        <v>316</v>
      </c>
      <c r="D462" s="5" t="s">
        <v>8</v>
      </c>
    </row>
    <row r="463" spans="1:4">
      <c r="A463" s="5">
        <f>458</f>
        <v>458</v>
      </c>
      <c r="B463" s="5" t="s">
        <v>466</v>
      </c>
      <c r="C463" s="5" t="s">
        <v>316</v>
      </c>
      <c r="D463" s="5" t="s">
        <v>10</v>
      </c>
    </row>
    <row r="464" spans="1:4">
      <c r="A464" s="5">
        <f>459</f>
        <v>459</v>
      </c>
      <c r="B464" s="5" t="s">
        <v>467</v>
      </c>
      <c r="C464" s="5" t="s">
        <v>316</v>
      </c>
      <c r="D464" s="5" t="s">
        <v>8</v>
      </c>
    </row>
    <row r="465" spans="1:4">
      <c r="A465" s="5">
        <f>460</f>
        <v>460</v>
      </c>
      <c r="B465" s="5" t="s">
        <v>468</v>
      </c>
      <c r="C465" s="5" t="s">
        <v>316</v>
      </c>
      <c r="D465" s="5" t="s">
        <v>8</v>
      </c>
    </row>
    <row r="466" spans="1:4">
      <c r="A466" s="5">
        <f>461</f>
        <v>461</v>
      </c>
      <c r="B466" s="5" t="s">
        <v>469</v>
      </c>
      <c r="C466" s="5" t="s">
        <v>316</v>
      </c>
      <c r="D466" s="5" t="s">
        <v>8</v>
      </c>
    </row>
    <row r="467" spans="1:4">
      <c r="A467" s="5">
        <f>462</f>
        <v>462</v>
      </c>
      <c r="B467" s="5" t="s">
        <v>470</v>
      </c>
      <c r="C467" s="5" t="s">
        <v>316</v>
      </c>
      <c r="D467" s="5" t="s">
        <v>8</v>
      </c>
    </row>
    <row r="468" spans="1:4">
      <c r="A468" s="5">
        <f>463</f>
        <v>463</v>
      </c>
      <c r="B468" s="5" t="s">
        <v>471</v>
      </c>
      <c r="C468" s="5" t="s">
        <v>316</v>
      </c>
      <c r="D468" s="5" t="s">
        <v>8</v>
      </c>
    </row>
    <row r="469" spans="1:4">
      <c r="A469" s="5">
        <f>464</f>
        <v>464</v>
      </c>
      <c r="B469" s="5" t="s">
        <v>472</v>
      </c>
      <c r="C469" s="5" t="s">
        <v>316</v>
      </c>
      <c r="D469" s="5" t="s">
        <v>8</v>
      </c>
    </row>
    <row r="470" spans="1:4">
      <c r="A470" s="5">
        <f>465</f>
        <v>465</v>
      </c>
      <c r="B470" s="5" t="s">
        <v>473</v>
      </c>
      <c r="C470" s="5" t="s">
        <v>316</v>
      </c>
      <c r="D470" s="5" t="s">
        <v>10</v>
      </c>
    </row>
    <row r="471" spans="1:4">
      <c r="A471" s="5">
        <f>466</f>
        <v>466</v>
      </c>
      <c r="B471" s="5" t="s">
        <v>474</v>
      </c>
      <c r="C471" s="5" t="s">
        <v>316</v>
      </c>
      <c r="D471" s="5" t="s">
        <v>12</v>
      </c>
    </row>
    <row r="472" spans="1:4">
      <c r="A472" s="5">
        <f>467</f>
        <v>467</v>
      </c>
      <c r="B472" s="5" t="s">
        <v>475</v>
      </c>
      <c r="C472" s="5" t="s">
        <v>316</v>
      </c>
      <c r="D472" s="5" t="s">
        <v>10</v>
      </c>
    </row>
    <row r="473" spans="1:4">
      <c r="A473" s="5">
        <f>468</f>
        <v>468</v>
      </c>
      <c r="B473" s="5" t="s">
        <v>476</v>
      </c>
      <c r="C473" s="5" t="s">
        <v>316</v>
      </c>
      <c r="D473" s="5" t="s">
        <v>8</v>
      </c>
    </row>
    <row r="474" spans="1:4">
      <c r="A474" s="5">
        <f>469</f>
        <v>469</v>
      </c>
      <c r="B474" s="5" t="s">
        <v>477</v>
      </c>
      <c r="C474" s="5" t="s">
        <v>316</v>
      </c>
      <c r="D474" s="5" t="s">
        <v>8</v>
      </c>
    </row>
    <row r="475" spans="1:4">
      <c r="A475" s="5">
        <f>470</f>
        <v>470</v>
      </c>
      <c r="B475" s="5" t="s">
        <v>478</v>
      </c>
      <c r="C475" s="5" t="s">
        <v>316</v>
      </c>
      <c r="D475" s="5" t="s">
        <v>12</v>
      </c>
    </row>
    <row r="476" spans="1:4">
      <c r="A476" s="5">
        <f>471</f>
        <v>471</v>
      </c>
      <c r="B476" s="5" t="s">
        <v>479</v>
      </c>
      <c r="C476" s="5" t="s">
        <v>316</v>
      </c>
      <c r="D476" s="5" t="s">
        <v>10</v>
      </c>
    </row>
    <row r="477" spans="1:4">
      <c r="A477" s="5">
        <f>472</f>
        <v>472</v>
      </c>
      <c r="B477" s="5" t="s">
        <v>480</v>
      </c>
      <c r="C477" s="5" t="s">
        <v>316</v>
      </c>
      <c r="D477" s="5" t="s">
        <v>8</v>
      </c>
    </row>
    <row r="478" spans="1:4">
      <c r="A478" s="5">
        <f>473</f>
        <v>473</v>
      </c>
      <c r="B478" s="5" t="s">
        <v>481</v>
      </c>
      <c r="C478" s="5" t="s">
        <v>316</v>
      </c>
      <c r="D478" s="5" t="s">
        <v>8</v>
      </c>
    </row>
    <row r="479" spans="1:4">
      <c r="A479" s="5">
        <f>474</f>
        <v>474</v>
      </c>
      <c r="B479" s="5" t="s">
        <v>482</v>
      </c>
      <c r="C479" s="5" t="s">
        <v>316</v>
      </c>
      <c r="D479" s="5" t="s">
        <v>10</v>
      </c>
    </row>
    <row r="480" spans="1:4">
      <c r="A480" s="5">
        <f>475</f>
        <v>475</v>
      </c>
      <c r="B480" s="5" t="s">
        <v>483</v>
      </c>
      <c r="C480" s="5" t="s">
        <v>316</v>
      </c>
      <c r="D480" s="5" t="s">
        <v>12</v>
      </c>
    </row>
    <row r="481" spans="1:4">
      <c r="A481" s="5">
        <f>476</f>
        <v>476</v>
      </c>
      <c r="B481" s="5" t="s">
        <v>484</v>
      </c>
      <c r="C481" s="5" t="s">
        <v>316</v>
      </c>
      <c r="D481" s="5" t="s">
        <v>8</v>
      </c>
    </row>
    <row r="482" spans="1:4">
      <c r="A482" s="5">
        <f>477</f>
        <v>477</v>
      </c>
      <c r="B482" s="5" t="s">
        <v>485</v>
      </c>
      <c r="C482" s="5" t="s">
        <v>316</v>
      </c>
      <c r="D482" s="5" t="s">
        <v>8</v>
      </c>
    </row>
    <row r="483" spans="1:4">
      <c r="A483" s="5">
        <f>478</f>
        <v>478</v>
      </c>
      <c r="B483" s="5" t="s">
        <v>486</v>
      </c>
      <c r="C483" s="5" t="s">
        <v>316</v>
      </c>
      <c r="D483" s="5" t="s">
        <v>8</v>
      </c>
    </row>
    <row r="484" spans="1:4">
      <c r="A484" s="5">
        <f>479</f>
        <v>479</v>
      </c>
      <c r="B484" s="5" t="s">
        <v>487</v>
      </c>
      <c r="C484" s="5" t="s">
        <v>316</v>
      </c>
      <c r="D484" s="5" t="s">
        <v>8</v>
      </c>
    </row>
    <row r="485" spans="1:4">
      <c r="A485" s="5">
        <f>480</f>
        <v>480</v>
      </c>
      <c r="B485" s="5" t="s">
        <v>488</v>
      </c>
      <c r="C485" s="5" t="s">
        <v>316</v>
      </c>
      <c r="D485" s="5" t="s">
        <v>10</v>
      </c>
    </row>
    <row r="486" spans="1:4">
      <c r="A486" s="5">
        <f>481</f>
        <v>481</v>
      </c>
      <c r="B486" s="5" t="s">
        <v>489</v>
      </c>
      <c r="C486" s="5" t="s">
        <v>316</v>
      </c>
      <c r="D486" s="5" t="s">
        <v>12</v>
      </c>
    </row>
    <row r="487" spans="1:4">
      <c r="A487" s="5">
        <f>482</f>
        <v>482</v>
      </c>
      <c r="B487" s="5" t="s">
        <v>490</v>
      </c>
      <c r="C487" s="5" t="s">
        <v>316</v>
      </c>
      <c r="D487" s="5" t="s">
        <v>8</v>
      </c>
    </row>
    <row r="488" spans="1:4">
      <c r="A488" s="5">
        <f>483</f>
        <v>483</v>
      </c>
      <c r="B488" s="5" t="s">
        <v>491</v>
      </c>
      <c r="C488" s="5" t="s">
        <v>316</v>
      </c>
      <c r="D488" s="5" t="s">
        <v>12</v>
      </c>
    </row>
    <row r="489" spans="1:4">
      <c r="A489" s="5">
        <f>484</f>
        <v>484</v>
      </c>
      <c r="B489" s="5" t="s">
        <v>492</v>
      </c>
      <c r="C489" s="5" t="s">
        <v>316</v>
      </c>
      <c r="D489" s="5" t="s">
        <v>10</v>
      </c>
    </row>
    <row r="490" spans="1:4">
      <c r="A490" s="5">
        <f>485</f>
        <v>485</v>
      </c>
      <c r="B490" s="5" t="s">
        <v>493</v>
      </c>
      <c r="C490" s="5" t="s">
        <v>316</v>
      </c>
      <c r="D490" s="5" t="s">
        <v>12</v>
      </c>
    </row>
    <row r="491" spans="1:4">
      <c r="A491" s="5">
        <f>486</f>
        <v>486</v>
      </c>
      <c r="B491" s="5" t="s">
        <v>494</v>
      </c>
      <c r="C491" s="5" t="s">
        <v>316</v>
      </c>
      <c r="D491" s="5" t="s">
        <v>8</v>
      </c>
    </row>
    <row r="492" spans="1:4">
      <c r="A492" s="5">
        <f>487</f>
        <v>487</v>
      </c>
      <c r="B492" s="5" t="s">
        <v>495</v>
      </c>
      <c r="C492" s="5" t="s">
        <v>316</v>
      </c>
      <c r="D492" s="5" t="s">
        <v>10</v>
      </c>
    </row>
    <row r="493" spans="1:4">
      <c r="A493" s="5">
        <f>488</f>
        <v>488</v>
      </c>
      <c r="B493" s="5" t="s">
        <v>496</v>
      </c>
      <c r="C493" s="5" t="s">
        <v>316</v>
      </c>
      <c r="D493" s="5" t="s">
        <v>12</v>
      </c>
    </row>
    <row r="494" spans="1:4">
      <c r="A494" s="5">
        <f>489</f>
        <v>489</v>
      </c>
      <c r="B494" s="5" t="s">
        <v>497</v>
      </c>
      <c r="C494" s="5" t="s">
        <v>316</v>
      </c>
      <c r="D494" s="5" t="s">
        <v>12</v>
      </c>
    </row>
    <row r="495" spans="1:4">
      <c r="A495" s="5">
        <f>490</f>
        <v>490</v>
      </c>
      <c r="B495" s="5" t="s">
        <v>498</v>
      </c>
      <c r="C495" s="5" t="s">
        <v>316</v>
      </c>
      <c r="D495" s="5" t="s">
        <v>8</v>
      </c>
    </row>
    <row r="496" spans="1:4">
      <c r="A496" s="5">
        <f>491</f>
        <v>491</v>
      </c>
      <c r="B496" s="5" t="s">
        <v>499</v>
      </c>
      <c r="C496" s="5" t="s">
        <v>316</v>
      </c>
      <c r="D496" s="5" t="s">
        <v>8</v>
      </c>
    </row>
    <row r="497" spans="1:4">
      <c r="A497" s="5">
        <f>492</f>
        <v>492</v>
      </c>
      <c r="B497" s="5" t="s">
        <v>500</v>
      </c>
      <c r="C497" s="5" t="s">
        <v>316</v>
      </c>
      <c r="D497" s="5" t="s">
        <v>10</v>
      </c>
    </row>
    <row r="498" spans="1:4">
      <c r="A498" s="5">
        <f>493</f>
        <v>493</v>
      </c>
      <c r="B498" s="5" t="s">
        <v>501</v>
      </c>
      <c r="C498" s="5" t="s">
        <v>316</v>
      </c>
      <c r="D498" s="5" t="s">
        <v>8</v>
      </c>
    </row>
    <row r="499" spans="1:4">
      <c r="A499" s="5">
        <f>494</f>
        <v>494</v>
      </c>
      <c r="B499" s="5" t="s">
        <v>502</v>
      </c>
      <c r="C499" s="5" t="s">
        <v>316</v>
      </c>
      <c r="D499" s="5" t="s">
        <v>10</v>
      </c>
    </row>
    <row r="500" spans="1:4">
      <c r="A500" s="5">
        <f>495</f>
        <v>495</v>
      </c>
      <c r="B500" s="5" t="s">
        <v>503</v>
      </c>
      <c r="C500" s="5" t="s">
        <v>316</v>
      </c>
      <c r="D500" s="5" t="s">
        <v>12</v>
      </c>
    </row>
    <row r="501" spans="1:4">
      <c r="A501" s="5">
        <f>496</f>
        <v>496</v>
      </c>
      <c r="B501" s="5" t="s">
        <v>504</v>
      </c>
      <c r="C501" s="5" t="s">
        <v>316</v>
      </c>
      <c r="D501" s="5" t="s">
        <v>8</v>
      </c>
    </row>
    <row r="502" spans="1:4">
      <c r="A502" s="5">
        <f>497</f>
        <v>497</v>
      </c>
      <c r="B502" s="5" t="s">
        <v>505</v>
      </c>
      <c r="C502" s="5" t="s">
        <v>316</v>
      </c>
      <c r="D502" s="5" t="s">
        <v>12</v>
      </c>
    </row>
    <row r="503" spans="1:4">
      <c r="A503" s="5">
        <f>498</f>
        <v>498</v>
      </c>
      <c r="B503" s="5" t="s">
        <v>506</v>
      </c>
      <c r="C503" s="5" t="s">
        <v>316</v>
      </c>
      <c r="D503" s="5" t="s">
        <v>8</v>
      </c>
    </row>
    <row r="504" spans="1:4">
      <c r="A504" s="5">
        <f>499</f>
        <v>499</v>
      </c>
      <c r="B504" s="5" t="s">
        <v>507</v>
      </c>
      <c r="C504" s="5" t="s">
        <v>316</v>
      </c>
      <c r="D504" s="5" t="s">
        <v>12</v>
      </c>
    </row>
    <row r="505" spans="1:4">
      <c r="A505" s="5">
        <f>500</f>
        <v>500</v>
      </c>
      <c r="B505" s="5" t="s">
        <v>508</v>
      </c>
      <c r="C505" s="5" t="s">
        <v>316</v>
      </c>
      <c r="D505" s="5" t="s">
        <v>10</v>
      </c>
    </row>
    <row r="506" spans="1:4">
      <c r="A506" s="5">
        <f>501</f>
        <v>501</v>
      </c>
      <c r="B506" s="5" t="s">
        <v>509</v>
      </c>
      <c r="C506" s="5" t="s">
        <v>316</v>
      </c>
      <c r="D506" s="5" t="s">
        <v>12</v>
      </c>
    </row>
    <row r="507" spans="1:4">
      <c r="A507" s="5">
        <f>502</f>
        <v>502</v>
      </c>
      <c r="B507" s="5" t="s">
        <v>510</v>
      </c>
      <c r="C507" s="5" t="s">
        <v>316</v>
      </c>
      <c r="D507" s="5" t="s">
        <v>8</v>
      </c>
    </row>
    <row r="508" spans="1:4">
      <c r="A508" s="5">
        <f>503</f>
        <v>503</v>
      </c>
      <c r="B508" s="5" t="s">
        <v>511</v>
      </c>
      <c r="C508" s="5" t="s">
        <v>316</v>
      </c>
      <c r="D508" s="5" t="s">
        <v>10</v>
      </c>
    </row>
    <row r="509" spans="1:4">
      <c r="A509">
        <v>504</v>
      </c>
      <c r="B509" s="5" t="s">
        <v>512</v>
      </c>
      <c r="C509" s="5" t="s">
        <v>316</v>
      </c>
      <c r="D509" s="5" t="s">
        <v>8</v>
      </c>
    </row>
    <row r="510" spans="1:4">
      <c r="A510">
        <v>505</v>
      </c>
      <c r="B510" s="5" t="s">
        <v>513</v>
      </c>
      <c r="C510" s="5" t="s">
        <v>316</v>
      </c>
      <c r="D510" s="5" t="s">
        <v>10</v>
      </c>
    </row>
    <row r="511" spans="1:4">
      <c r="A511">
        <v>506</v>
      </c>
      <c r="B511" s="5" t="s">
        <v>514</v>
      </c>
      <c r="C511" s="5" t="s">
        <v>316</v>
      </c>
      <c r="D511" s="5" t="s">
        <v>10</v>
      </c>
    </row>
    <row r="512" spans="1:4">
      <c r="A512">
        <v>507</v>
      </c>
      <c r="B512" s="5" t="s">
        <v>515</v>
      </c>
      <c r="C512" s="5" t="s">
        <v>316</v>
      </c>
      <c r="D512" s="5" t="s">
        <v>8</v>
      </c>
    </row>
    <row r="513" spans="1:4">
      <c r="A513">
        <v>508</v>
      </c>
      <c r="B513" s="5" t="s">
        <v>516</v>
      </c>
      <c r="C513" s="5" t="s">
        <v>316</v>
      </c>
      <c r="D513" s="5" t="s">
        <v>8</v>
      </c>
    </row>
    <row r="514" spans="1:4">
      <c r="A514">
        <v>509</v>
      </c>
      <c r="B514" s="5" t="s">
        <v>517</v>
      </c>
      <c r="C514" s="5" t="s">
        <v>316</v>
      </c>
      <c r="D514" s="5" t="s">
        <v>8</v>
      </c>
    </row>
    <row r="515" spans="1:4">
      <c r="A515">
        <v>510</v>
      </c>
      <c r="B515" s="5" t="s">
        <v>518</v>
      </c>
      <c r="C515" s="5" t="s">
        <v>316</v>
      </c>
      <c r="D515" s="5" t="s">
        <v>10</v>
      </c>
    </row>
    <row r="516" spans="1:4">
      <c r="A516">
        <v>511</v>
      </c>
      <c r="B516" s="5" t="s">
        <v>519</v>
      </c>
      <c r="C516" s="5" t="s">
        <v>316</v>
      </c>
      <c r="D516" s="5" t="s">
        <v>12</v>
      </c>
    </row>
    <row r="517" spans="1:4">
      <c r="A517">
        <v>512</v>
      </c>
      <c r="B517" s="5" t="s">
        <v>520</v>
      </c>
      <c r="C517" s="5" t="s">
        <v>316</v>
      </c>
      <c r="D517" s="5" t="s">
        <v>12</v>
      </c>
    </row>
    <row r="518" spans="1:4">
      <c r="A518">
        <v>513</v>
      </c>
      <c r="B518" s="5" t="s">
        <v>521</v>
      </c>
      <c r="C518" s="5" t="s">
        <v>316</v>
      </c>
      <c r="D518" s="5" t="s">
        <v>12</v>
      </c>
    </row>
    <row r="519" spans="1:4">
      <c r="A519">
        <v>514</v>
      </c>
      <c r="B519" s="5" t="s">
        <v>522</v>
      </c>
      <c r="C519" s="5" t="s">
        <v>316</v>
      </c>
      <c r="D519" s="5" t="s">
        <v>10</v>
      </c>
    </row>
    <row r="520" spans="1:4">
      <c r="A520">
        <v>515</v>
      </c>
      <c r="B520" s="5" t="s">
        <v>523</v>
      </c>
      <c r="C520" s="5" t="s">
        <v>316</v>
      </c>
      <c r="D520" s="5" t="s">
        <v>12</v>
      </c>
    </row>
    <row r="521" spans="1:4">
      <c r="A521">
        <v>516</v>
      </c>
      <c r="B521" s="5" t="s">
        <v>524</v>
      </c>
      <c r="C521" s="5" t="s">
        <v>316</v>
      </c>
      <c r="D521" s="5" t="s">
        <v>8</v>
      </c>
    </row>
    <row r="522" spans="1:4">
      <c r="A522">
        <v>517</v>
      </c>
      <c r="B522" s="5" t="s">
        <v>525</v>
      </c>
      <c r="C522" s="5" t="s">
        <v>316</v>
      </c>
      <c r="D522" s="5" t="s">
        <v>12</v>
      </c>
    </row>
    <row r="523" spans="1:4">
      <c r="A523">
        <v>518</v>
      </c>
      <c r="B523" s="5" t="s">
        <v>526</v>
      </c>
      <c r="C523" s="5" t="s">
        <v>316</v>
      </c>
      <c r="D523" s="5" t="s">
        <v>10</v>
      </c>
    </row>
    <row r="524" spans="1:4">
      <c r="A524">
        <v>519</v>
      </c>
      <c r="B524" s="5" t="s">
        <v>527</v>
      </c>
      <c r="C524" s="5" t="s">
        <v>316</v>
      </c>
      <c r="D524" s="5" t="s">
        <v>12</v>
      </c>
    </row>
    <row r="525" spans="1:4">
      <c r="A525">
        <v>520</v>
      </c>
      <c r="B525" s="5" t="s">
        <v>528</v>
      </c>
      <c r="C525" s="5" t="s">
        <v>316</v>
      </c>
      <c r="D525" s="5" t="s">
        <v>8</v>
      </c>
    </row>
    <row r="526" spans="1:4">
      <c r="A526">
        <v>521</v>
      </c>
      <c r="B526" s="5" t="s">
        <v>529</v>
      </c>
      <c r="C526" s="5" t="s">
        <v>316</v>
      </c>
      <c r="D526" s="5" t="s">
        <v>12</v>
      </c>
    </row>
    <row r="527" spans="1:4">
      <c r="A527">
        <v>522</v>
      </c>
      <c r="B527" s="5" t="s">
        <v>530</v>
      </c>
      <c r="C527" s="5" t="s">
        <v>316</v>
      </c>
      <c r="D527" s="5" t="s">
        <v>8</v>
      </c>
    </row>
    <row r="528" spans="1:4">
      <c r="A528">
        <v>523</v>
      </c>
      <c r="B528" s="5" t="s">
        <v>531</v>
      </c>
      <c r="C528" s="5" t="s">
        <v>316</v>
      </c>
      <c r="D528" s="5" t="s">
        <v>8</v>
      </c>
    </row>
    <row r="529" spans="1:4">
      <c r="A529">
        <v>524</v>
      </c>
      <c r="B529" s="5" t="s">
        <v>532</v>
      </c>
      <c r="C529" s="5" t="s">
        <v>316</v>
      </c>
      <c r="D529" s="5" t="s">
        <v>8</v>
      </c>
    </row>
    <row r="530" spans="1:4">
      <c r="A530">
        <v>525</v>
      </c>
      <c r="B530" s="5" t="s">
        <v>533</v>
      </c>
      <c r="C530" s="5" t="s">
        <v>316</v>
      </c>
      <c r="D530" s="5" t="s">
        <v>10</v>
      </c>
    </row>
    <row r="531" spans="1:4">
      <c r="A531">
        <v>526</v>
      </c>
      <c r="B531" s="5" t="s">
        <v>534</v>
      </c>
      <c r="C531" s="5" t="s">
        <v>316</v>
      </c>
      <c r="D531" s="5" t="s">
        <v>8</v>
      </c>
    </row>
    <row r="532" spans="1:4">
      <c r="A532">
        <v>527</v>
      </c>
      <c r="B532" s="5" t="s">
        <v>535</v>
      </c>
      <c r="C532" s="5" t="s">
        <v>316</v>
      </c>
      <c r="D532" s="5" t="s">
        <v>12</v>
      </c>
    </row>
    <row r="533" spans="1:4">
      <c r="A533">
        <v>528</v>
      </c>
      <c r="B533" s="5" t="s">
        <v>536</v>
      </c>
      <c r="C533" s="5" t="s">
        <v>316</v>
      </c>
      <c r="D533" s="5" t="s">
        <v>8</v>
      </c>
    </row>
    <row r="534" spans="1:4">
      <c r="A534">
        <v>529</v>
      </c>
      <c r="B534" s="5" t="s">
        <v>537</v>
      </c>
      <c r="C534" s="5" t="s">
        <v>316</v>
      </c>
      <c r="D534" s="5" t="s">
        <v>12</v>
      </c>
    </row>
    <row r="535" spans="1:4">
      <c r="A535">
        <v>530</v>
      </c>
      <c r="B535" s="5" t="s">
        <v>538</v>
      </c>
      <c r="C535" s="5" t="s">
        <v>316</v>
      </c>
      <c r="D535" s="5" t="s">
        <v>12</v>
      </c>
    </row>
    <row r="536" spans="1:4">
      <c r="A536">
        <v>531</v>
      </c>
      <c r="B536" s="5" t="s">
        <v>539</v>
      </c>
      <c r="C536" s="5" t="s">
        <v>316</v>
      </c>
      <c r="D536" s="5" t="s">
        <v>8</v>
      </c>
    </row>
    <row r="537" spans="1:4">
      <c r="A537">
        <v>532</v>
      </c>
      <c r="B537" s="5" t="s">
        <v>540</v>
      </c>
      <c r="C537" s="5" t="s">
        <v>316</v>
      </c>
      <c r="D537" s="5" t="s">
        <v>10</v>
      </c>
    </row>
    <row r="538" spans="1:4">
      <c r="A538">
        <v>533</v>
      </c>
      <c r="B538" s="5" t="s">
        <v>541</v>
      </c>
      <c r="C538" s="5" t="s">
        <v>316</v>
      </c>
      <c r="D538" s="5" t="s">
        <v>12</v>
      </c>
    </row>
    <row r="539" spans="1:4">
      <c r="A539">
        <v>534</v>
      </c>
      <c r="B539" s="5" t="s">
        <v>542</v>
      </c>
      <c r="C539" s="5" t="s">
        <v>316</v>
      </c>
      <c r="D539" s="5" t="s">
        <v>10</v>
      </c>
    </row>
    <row r="540" spans="1:4">
      <c r="A540">
        <v>535</v>
      </c>
      <c r="B540" s="5" t="s">
        <v>543</v>
      </c>
      <c r="C540" s="5" t="s">
        <v>316</v>
      </c>
      <c r="D540" s="5" t="s">
        <v>8</v>
      </c>
    </row>
    <row r="541" spans="1:4">
      <c r="A541">
        <v>536</v>
      </c>
      <c r="B541" s="5" t="s">
        <v>544</v>
      </c>
      <c r="C541" s="5" t="s">
        <v>316</v>
      </c>
      <c r="D541" s="5" t="s">
        <v>8</v>
      </c>
    </row>
    <row r="542" spans="1:4">
      <c r="A542">
        <v>537</v>
      </c>
      <c r="B542" s="5" t="s">
        <v>545</v>
      </c>
      <c r="C542" s="5" t="s">
        <v>316</v>
      </c>
      <c r="D542" s="5" t="s">
        <v>8</v>
      </c>
    </row>
    <row r="543" spans="1:4">
      <c r="A543">
        <v>538</v>
      </c>
      <c r="B543" s="5" t="s">
        <v>546</v>
      </c>
      <c r="C543" s="5" t="s">
        <v>316</v>
      </c>
      <c r="D543" s="5" t="s">
        <v>8</v>
      </c>
    </row>
    <row r="544" spans="1:4">
      <c r="A544">
        <v>539</v>
      </c>
      <c r="B544" s="5" t="s">
        <v>547</v>
      </c>
      <c r="C544" s="5" t="s">
        <v>316</v>
      </c>
      <c r="D544" s="5" t="s">
        <v>8</v>
      </c>
    </row>
    <row r="545" spans="1:4">
      <c r="A545">
        <v>540</v>
      </c>
      <c r="B545" s="5" t="s">
        <v>548</v>
      </c>
      <c r="C545" s="5" t="s">
        <v>316</v>
      </c>
      <c r="D545" s="5" t="s">
        <v>12</v>
      </c>
    </row>
    <row r="546" spans="1:4">
      <c r="A546">
        <v>541</v>
      </c>
      <c r="B546" s="5" t="s">
        <v>549</v>
      </c>
      <c r="C546" s="5" t="s">
        <v>316</v>
      </c>
      <c r="D546" s="5" t="s">
        <v>12</v>
      </c>
    </row>
    <row r="547" spans="1:4">
      <c r="A547">
        <v>542</v>
      </c>
      <c r="B547" s="5" t="s">
        <v>550</v>
      </c>
      <c r="C547" s="5" t="s">
        <v>316</v>
      </c>
      <c r="D547" s="5" t="s">
        <v>10</v>
      </c>
    </row>
    <row r="548" spans="1:4">
      <c r="A548">
        <v>543</v>
      </c>
      <c r="B548" s="5" t="s">
        <v>551</v>
      </c>
      <c r="C548" s="5" t="s">
        <v>316</v>
      </c>
      <c r="D548" s="5" t="s">
        <v>12</v>
      </c>
    </row>
    <row r="549" spans="1:4">
      <c r="A549">
        <v>544</v>
      </c>
      <c r="B549" s="5" t="s">
        <v>552</v>
      </c>
      <c r="C549" s="5" t="s">
        <v>316</v>
      </c>
      <c r="D549" s="5" t="s">
        <v>10</v>
      </c>
    </row>
    <row r="550" spans="1:4">
      <c r="A550">
        <v>545</v>
      </c>
      <c r="B550" s="5" t="s">
        <v>553</v>
      </c>
      <c r="C550" s="5" t="s">
        <v>316</v>
      </c>
      <c r="D550" s="5" t="s">
        <v>8</v>
      </c>
    </row>
    <row r="551" spans="1:4">
      <c r="A551">
        <v>546</v>
      </c>
      <c r="B551" s="5" t="s">
        <v>554</v>
      </c>
      <c r="C551" s="5" t="s">
        <v>316</v>
      </c>
      <c r="D551" s="5" t="s">
        <v>12</v>
      </c>
    </row>
    <row r="552" spans="1:4">
      <c r="A552">
        <v>547</v>
      </c>
      <c r="B552" s="5" t="s">
        <v>555</v>
      </c>
      <c r="C552" s="5" t="s">
        <v>316</v>
      </c>
      <c r="D552" s="5" t="s">
        <v>10</v>
      </c>
    </row>
    <row r="553" spans="1:4">
      <c r="A553">
        <v>548</v>
      </c>
      <c r="B553" s="5" t="s">
        <v>556</v>
      </c>
      <c r="C553" s="5" t="s">
        <v>316</v>
      </c>
      <c r="D553" s="5" t="s">
        <v>12</v>
      </c>
    </row>
    <row r="554" spans="1:4">
      <c r="A554">
        <v>549</v>
      </c>
      <c r="B554" s="5" t="s">
        <v>557</v>
      </c>
      <c r="C554" s="5" t="s">
        <v>316</v>
      </c>
      <c r="D554" s="5" t="s">
        <v>8</v>
      </c>
    </row>
    <row r="555" spans="1:4">
      <c r="A555">
        <v>550</v>
      </c>
      <c r="B555" s="5" t="s">
        <v>558</v>
      </c>
      <c r="C555" s="5" t="s">
        <v>316</v>
      </c>
      <c r="D555" s="5" t="s">
        <v>12</v>
      </c>
    </row>
    <row r="556" spans="1:4">
      <c r="A556">
        <v>551</v>
      </c>
      <c r="B556" s="5" t="s">
        <v>559</v>
      </c>
      <c r="C556" s="5" t="s">
        <v>316</v>
      </c>
      <c r="D556" s="5" t="s">
        <v>8</v>
      </c>
    </row>
    <row r="557" spans="1:4">
      <c r="A557">
        <v>552</v>
      </c>
      <c r="B557" s="5" t="s">
        <v>560</v>
      </c>
      <c r="C557" s="5" t="s">
        <v>316</v>
      </c>
      <c r="D557" s="5" t="s">
        <v>12</v>
      </c>
    </row>
    <row r="558" spans="1:4">
      <c r="A558">
        <v>553</v>
      </c>
      <c r="B558" s="5" t="s">
        <v>561</v>
      </c>
      <c r="C558" s="5" t="s">
        <v>316</v>
      </c>
      <c r="D558" s="5" t="s">
        <v>8</v>
      </c>
    </row>
    <row r="559" spans="1:4">
      <c r="A559">
        <v>554</v>
      </c>
      <c r="B559" s="5" t="s">
        <v>562</v>
      </c>
      <c r="C559" s="5" t="s">
        <v>316</v>
      </c>
      <c r="D559" s="5" t="s">
        <v>12</v>
      </c>
    </row>
    <row r="560" spans="1:4">
      <c r="A560">
        <v>555</v>
      </c>
      <c r="B560" s="5" t="s">
        <v>563</v>
      </c>
      <c r="C560" s="5" t="s">
        <v>316</v>
      </c>
      <c r="D560" s="5" t="s">
        <v>8</v>
      </c>
    </row>
    <row r="561" spans="1:4">
      <c r="A561">
        <v>556</v>
      </c>
      <c r="B561" s="5" t="s">
        <v>564</v>
      </c>
      <c r="C561" s="5" t="s">
        <v>316</v>
      </c>
      <c r="D561" s="5" t="s">
        <v>8</v>
      </c>
    </row>
    <row r="562" spans="1:4">
      <c r="A562">
        <v>557</v>
      </c>
      <c r="B562" s="5" t="s">
        <v>565</v>
      </c>
      <c r="C562" s="5" t="s">
        <v>316</v>
      </c>
      <c r="D562" s="5" t="s">
        <v>8</v>
      </c>
    </row>
    <row r="563" spans="1:4">
      <c r="A563">
        <v>558</v>
      </c>
      <c r="B563" s="5" t="s">
        <v>566</v>
      </c>
      <c r="C563" s="5" t="s">
        <v>316</v>
      </c>
      <c r="D563" s="5" t="s">
        <v>10</v>
      </c>
    </row>
    <row r="564" spans="1:4">
      <c r="A564">
        <v>559</v>
      </c>
      <c r="B564" s="5" t="s">
        <v>567</v>
      </c>
      <c r="C564" s="5" t="s">
        <v>316</v>
      </c>
      <c r="D564" s="5" t="s">
        <v>8</v>
      </c>
    </row>
    <row r="565" spans="1:4">
      <c r="A565">
        <v>560</v>
      </c>
      <c r="B565" s="5" t="s">
        <v>568</v>
      </c>
      <c r="C565" s="5" t="s">
        <v>316</v>
      </c>
      <c r="D565" s="5" t="s">
        <v>8</v>
      </c>
    </row>
    <row r="566" spans="1:4">
      <c r="A566">
        <v>561</v>
      </c>
      <c r="B566" s="5" t="s">
        <v>569</v>
      </c>
      <c r="C566" s="5" t="s">
        <v>316</v>
      </c>
      <c r="D566" s="5" t="s">
        <v>10</v>
      </c>
    </row>
    <row r="567" spans="1:4">
      <c r="A567">
        <v>562</v>
      </c>
      <c r="B567" s="5" t="s">
        <v>570</v>
      </c>
      <c r="C567" s="5" t="s">
        <v>316</v>
      </c>
      <c r="D567" s="5" t="s">
        <v>12</v>
      </c>
    </row>
    <row r="568" spans="1:4">
      <c r="A568">
        <v>563</v>
      </c>
      <c r="B568" s="5" t="s">
        <v>571</v>
      </c>
      <c r="C568" s="5" t="s">
        <v>316</v>
      </c>
      <c r="D568" s="5" t="s">
        <v>12</v>
      </c>
    </row>
    <row r="569" spans="1:4">
      <c r="A569">
        <v>564</v>
      </c>
      <c r="B569" s="5" t="s">
        <v>572</v>
      </c>
      <c r="C569" s="5" t="s">
        <v>316</v>
      </c>
      <c r="D569" s="5" t="s">
        <v>12</v>
      </c>
    </row>
    <row r="570" spans="1:4">
      <c r="A570">
        <v>565</v>
      </c>
      <c r="B570" s="5" t="s">
        <v>573</v>
      </c>
      <c r="C570" s="5" t="s">
        <v>316</v>
      </c>
      <c r="D570" s="5" t="s">
        <v>10</v>
      </c>
    </row>
    <row r="571" spans="1:4">
      <c r="A571">
        <v>566</v>
      </c>
      <c r="B571" s="5" t="s">
        <v>574</v>
      </c>
      <c r="C571" s="5" t="s">
        <v>316</v>
      </c>
      <c r="D571" s="5" t="s">
        <v>10</v>
      </c>
    </row>
    <row r="572" spans="1:4">
      <c r="A572">
        <v>567</v>
      </c>
      <c r="B572" s="5" t="s">
        <v>575</v>
      </c>
      <c r="C572" s="5" t="s">
        <v>316</v>
      </c>
      <c r="D572" s="5" t="s">
        <v>8</v>
      </c>
    </row>
    <row r="573" spans="1:4">
      <c r="A573">
        <v>568</v>
      </c>
      <c r="B573" s="5" t="s">
        <v>576</v>
      </c>
      <c r="C573" s="5" t="s">
        <v>316</v>
      </c>
      <c r="D573" s="5" t="s">
        <v>12</v>
      </c>
    </row>
    <row r="574" spans="1:4">
      <c r="A574">
        <v>569</v>
      </c>
      <c r="B574" s="5" t="s">
        <v>577</v>
      </c>
      <c r="C574" s="5" t="s">
        <v>316</v>
      </c>
      <c r="D574" s="5" t="s">
        <v>8</v>
      </c>
    </row>
    <row r="575" spans="1:4">
      <c r="A575">
        <v>570</v>
      </c>
      <c r="B575" s="5" t="s">
        <v>578</v>
      </c>
      <c r="C575" s="5" t="s">
        <v>316</v>
      </c>
      <c r="D575" s="5" t="s">
        <v>12</v>
      </c>
    </row>
    <row r="576" spans="1:4">
      <c r="A576">
        <v>571</v>
      </c>
      <c r="B576" s="5" t="s">
        <v>579</v>
      </c>
      <c r="C576" s="5" t="s">
        <v>316</v>
      </c>
      <c r="D576" s="5" t="s">
        <v>10</v>
      </c>
    </row>
    <row r="577" spans="1:4">
      <c r="A577">
        <v>572</v>
      </c>
      <c r="B577" s="5" t="s">
        <v>410</v>
      </c>
      <c r="C577" s="5" t="s">
        <v>316</v>
      </c>
      <c r="D577" s="5" t="s">
        <v>10</v>
      </c>
    </row>
    <row r="578" spans="1:4">
      <c r="A578">
        <v>573</v>
      </c>
      <c r="B578" s="5" t="s">
        <v>580</v>
      </c>
      <c r="C578" s="5" t="s">
        <v>316</v>
      </c>
      <c r="D578" s="5" t="s">
        <v>8</v>
      </c>
    </row>
    <row r="579" spans="1:4">
      <c r="A579">
        <v>574</v>
      </c>
      <c r="B579" s="5" t="s">
        <v>581</v>
      </c>
      <c r="C579" s="5" t="s">
        <v>316</v>
      </c>
      <c r="D579" s="5" t="s">
        <v>12</v>
      </c>
    </row>
    <row r="580" spans="1:4">
      <c r="A580">
        <v>575</v>
      </c>
      <c r="B580" s="5" t="s">
        <v>582</v>
      </c>
      <c r="C580" s="5" t="s">
        <v>316</v>
      </c>
      <c r="D580" s="5" t="s">
        <v>10</v>
      </c>
    </row>
    <row r="581" spans="1:4">
      <c r="A581">
        <v>576</v>
      </c>
      <c r="B581" s="5" t="s">
        <v>583</v>
      </c>
      <c r="C581" s="5" t="s">
        <v>316</v>
      </c>
      <c r="D581" s="5" t="s">
        <v>10</v>
      </c>
    </row>
    <row r="582" spans="1:4">
      <c r="A582">
        <v>577</v>
      </c>
      <c r="B582" s="5" t="s">
        <v>584</v>
      </c>
      <c r="C582" s="5" t="s">
        <v>316</v>
      </c>
      <c r="D582" s="5" t="s">
        <v>10</v>
      </c>
    </row>
    <row r="583" spans="1:4">
      <c r="A583">
        <v>578</v>
      </c>
      <c r="B583" s="5" t="s">
        <v>585</v>
      </c>
      <c r="C583" s="5" t="s">
        <v>316</v>
      </c>
      <c r="D583" s="5" t="s">
        <v>8</v>
      </c>
    </row>
    <row r="584" spans="1:4">
      <c r="A584">
        <v>579</v>
      </c>
      <c r="B584" s="5" t="s">
        <v>586</v>
      </c>
      <c r="C584" s="5" t="s">
        <v>316</v>
      </c>
      <c r="D584" s="5" t="s">
        <v>8</v>
      </c>
    </row>
    <row r="585" spans="1:4">
      <c r="A585">
        <v>580</v>
      </c>
      <c r="B585" s="5" t="s">
        <v>587</v>
      </c>
      <c r="C585" s="5" t="s">
        <v>316</v>
      </c>
      <c r="D585" s="5" t="s">
        <v>12</v>
      </c>
    </row>
    <row r="586" spans="1:4">
      <c r="A586">
        <v>581</v>
      </c>
      <c r="B586" s="5" t="s">
        <v>588</v>
      </c>
      <c r="C586" s="5" t="s">
        <v>316</v>
      </c>
      <c r="D586" s="5" t="s">
        <v>10</v>
      </c>
    </row>
    <row r="587" spans="1:4">
      <c r="A587">
        <v>582</v>
      </c>
      <c r="B587" s="5" t="s">
        <v>589</v>
      </c>
      <c r="C587" s="5" t="s">
        <v>316</v>
      </c>
      <c r="D587" s="5" t="s">
        <v>8</v>
      </c>
    </row>
    <row r="588" spans="1:4">
      <c r="A588">
        <v>583</v>
      </c>
      <c r="B588" s="5" t="s">
        <v>590</v>
      </c>
      <c r="C588" s="5" t="s">
        <v>316</v>
      </c>
      <c r="D588" s="5" t="s">
        <v>8</v>
      </c>
    </row>
    <row r="589" spans="1:4">
      <c r="A589">
        <v>584</v>
      </c>
      <c r="B589" s="5" t="s">
        <v>591</v>
      </c>
      <c r="C589" s="5" t="s">
        <v>316</v>
      </c>
      <c r="D589" s="5" t="s">
        <v>10</v>
      </c>
    </row>
    <row r="590" spans="1:4">
      <c r="A590">
        <v>585</v>
      </c>
      <c r="B590" s="5" t="s">
        <v>592</v>
      </c>
      <c r="C590" s="5" t="s">
        <v>316</v>
      </c>
      <c r="D590" s="5" t="s">
        <v>12</v>
      </c>
    </row>
    <row r="591" spans="1:4">
      <c r="A591">
        <v>586</v>
      </c>
      <c r="B591" s="5" t="s">
        <v>593</v>
      </c>
      <c r="C591" s="5" t="s">
        <v>316</v>
      </c>
      <c r="D591" s="5" t="s">
        <v>10</v>
      </c>
    </row>
    <row r="592" spans="1:4">
      <c r="A592">
        <v>587</v>
      </c>
      <c r="B592" s="5" t="s">
        <v>594</v>
      </c>
      <c r="C592" s="5" t="s">
        <v>316</v>
      </c>
      <c r="D592" s="5" t="s">
        <v>8</v>
      </c>
    </row>
    <row r="593" spans="1:4">
      <c r="A593">
        <v>588</v>
      </c>
      <c r="B593" s="5" t="s">
        <v>595</v>
      </c>
      <c r="C593" s="5" t="s">
        <v>316</v>
      </c>
      <c r="D593" s="5" t="s">
        <v>12</v>
      </c>
    </row>
    <row r="594" spans="1:4">
      <c r="A594">
        <v>589</v>
      </c>
      <c r="B594" s="5" t="s">
        <v>596</v>
      </c>
      <c r="C594" s="5" t="s">
        <v>316</v>
      </c>
      <c r="D594" s="5" t="s">
        <v>12</v>
      </c>
    </row>
    <row r="595" spans="1:4">
      <c r="A595">
        <v>590</v>
      </c>
      <c r="B595" s="5" t="s">
        <v>597</v>
      </c>
      <c r="C595" s="5" t="s">
        <v>316</v>
      </c>
      <c r="D595" s="5" t="s">
        <v>12</v>
      </c>
    </row>
    <row r="596" spans="1:4">
      <c r="A596">
        <v>591</v>
      </c>
      <c r="B596" s="5" t="s">
        <v>598</v>
      </c>
      <c r="C596" s="5" t="s">
        <v>316</v>
      </c>
      <c r="D596" s="5" t="s">
        <v>8</v>
      </c>
    </row>
    <row r="597" spans="1:4">
      <c r="A597">
        <v>592</v>
      </c>
      <c r="B597" s="5" t="s">
        <v>599</v>
      </c>
      <c r="C597" s="5" t="s">
        <v>316</v>
      </c>
      <c r="D597" s="5" t="s">
        <v>8</v>
      </c>
    </row>
    <row r="598" spans="1:4">
      <c r="A598">
        <v>593</v>
      </c>
      <c r="B598" s="5" t="s">
        <v>600</v>
      </c>
      <c r="C598" s="5" t="s">
        <v>316</v>
      </c>
      <c r="D598" s="5" t="s">
        <v>10</v>
      </c>
    </row>
    <row r="599" spans="1:4">
      <c r="A599">
        <v>594</v>
      </c>
      <c r="B599" s="5" t="s">
        <v>601</v>
      </c>
      <c r="C599" s="5" t="s">
        <v>316</v>
      </c>
      <c r="D599" s="5" t="s">
        <v>8</v>
      </c>
    </row>
    <row r="600" spans="1:4">
      <c r="A600">
        <v>595</v>
      </c>
      <c r="B600" s="5" t="s">
        <v>602</v>
      </c>
      <c r="C600" s="5" t="s">
        <v>316</v>
      </c>
      <c r="D600" s="5" t="s">
        <v>8</v>
      </c>
    </row>
    <row r="601" spans="1:4">
      <c r="A601">
        <v>596</v>
      </c>
      <c r="B601" s="5" t="s">
        <v>603</v>
      </c>
      <c r="C601" s="5" t="s">
        <v>316</v>
      </c>
      <c r="D601" s="5" t="s">
        <v>10</v>
      </c>
    </row>
    <row r="602" spans="1:4">
      <c r="A602">
        <v>597</v>
      </c>
      <c r="B602" s="5" t="s">
        <v>548</v>
      </c>
      <c r="C602" s="5" t="s">
        <v>316</v>
      </c>
      <c r="D602" s="5" t="s">
        <v>12</v>
      </c>
    </row>
    <row r="603" spans="1:4">
      <c r="A603">
        <v>598</v>
      </c>
      <c r="B603" s="5" t="s">
        <v>604</v>
      </c>
      <c r="C603" s="5" t="s">
        <v>316</v>
      </c>
      <c r="D603" s="5" t="s">
        <v>8</v>
      </c>
    </row>
    <row r="604" spans="1:4">
      <c r="A604">
        <v>599</v>
      </c>
      <c r="B604" s="5" t="s">
        <v>605</v>
      </c>
      <c r="C604" s="5" t="s">
        <v>316</v>
      </c>
      <c r="D604" s="5" t="s">
        <v>8</v>
      </c>
    </row>
    <row r="605" spans="1:4">
      <c r="A605">
        <v>600</v>
      </c>
      <c r="B605" s="5" t="s">
        <v>606</v>
      </c>
      <c r="C605" s="5" t="s">
        <v>316</v>
      </c>
      <c r="D605" s="5" t="s">
        <v>12</v>
      </c>
    </row>
    <row r="606" spans="1:4">
      <c r="A606">
        <v>601</v>
      </c>
      <c r="B606" s="5" t="s">
        <v>607</v>
      </c>
      <c r="C606" s="5" t="s">
        <v>316</v>
      </c>
      <c r="D606" s="5" t="s">
        <v>8</v>
      </c>
    </row>
    <row r="607" spans="1:4">
      <c r="A607">
        <v>602</v>
      </c>
      <c r="B607" s="5" t="s">
        <v>608</v>
      </c>
      <c r="C607" s="5" t="s">
        <v>316</v>
      </c>
      <c r="D607" s="5" t="s">
        <v>8</v>
      </c>
    </row>
    <row r="608" spans="1:4">
      <c r="A608">
        <v>603</v>
      </c>
      <c r="B608" s="5" t="s">
        <v>609</v>
      </c>
      <c r="C608" s="5" t="s">
        <v>316</v>
      </c>
      <c r="D608" s="5" t="s">
        <v>12</v>
      </c>
    </row>
    <row r="609" spans="1:4">
      <c r="A609">
        <v>604</v>
      </c>
      <c r="B609" s="5" t="s">
        <v>610</v>
      </c>
      <c r="C609" s="5" t="s">
        <v>316</v>
      </c>
      <c r="D609" s="5" t="s">
        <v>8</v>
      </c>
    </row>
    <row r="610" spans="1:4">
      <c r="A610">
        <v>605</v>
      </c>
      <c r="B610" s="5" t="s">
        <v>611</v>
      </c>
      <c r="C610" s="5" t="s">
        <v>316</v>
      </c>
      <c r="D610" s="5" t="s">
        <v>12</v>
      </c>
    </row>
    <row r="611" spans="1:4">
      <c r="A611">
        <v>606</v>
      </c>
      <c r="B611" s="5" t="s">
        <v>612</v>
      </c>
      <c r="C611" s="5" t="s">
        <v>316</v>
      </c>
      <c r="D611" s="5" t="s">
        <v>10</v>
      </c>
    </row>
    <row r="612" spans="1:4">
      <c r="A612">
        <v>607</v>
      </c>
      <c r="B612" s="5" t="s">
        <v>613</v>
      </c>
      <c r="C612" s="5" t="s">
        <v>316</v>
      </c>
      <c r="D612" s="5" t="s">
        <v>12</v>
      </c>
    </row>
    <row r="613" spans="1:4">
      <c r="A613">
        <v>608</v>
      </c>
      <c r="B613" s="5" t="s">
        <v>614</v>
      </c>
      <c r="C613" s="5" t="s">
        <v>316</v>
      </c>
      <c r="D613" s="5" t="s">
        <v>8</v>
      </c>
    </row>
    <row r="614" spans="1:4">
      <c r="A614">
        <v>609</v>
      </c>
      <c r="B614" s="5" t="s">
        <v>615</v>
      </c>
      <c r="C614" s="5" t="s">
        <v>316</v>
      </c>
      <c r="D614" s="5" t="s">
        <v>10</v>
      </c>
    </row>
    <row r="615" spans="1:4">
      <c r="A615">
        <v>610</v>
      </c>
      <c r="B615" s="5" t="s">
        <v>616</v>
      </c>
      <c r="C615" s="5" t="s">
        <v>316</v>
      </c>
      <c r="D615" s="5" t="s">
        <v>12</v>
      </c>
    </row>
    <row r="616" spans="1:4">
      <c r="A616">
        <v>611</v>
      </c>
      <c r="B616" s="5" t="s">
        <v>617</v>
      </c>
      <c r="C616" s="5" t="s">
        <v>316</v>
      </c>
      <c r="D616" s="5" t="s">
        <v>8</v>
      </c>
    </row>
    <row r="617" spans="1:4">
      <c r="A617">
        <v>612</v>
      </c>
      <c r="B617" s="5" t="s">
        <v>618</v>
      </c>
      <c r="C617" s="5" t="s">
        <v>316</v>
      </c>
      <c r="D617" s="5" t="s">
        <v>8</v>
      </c>
    </row>
    <row r="618" spans="1:4">
      <c r="A618">
        <v>613</v>
      </c>
      <c r="B618" s="5" t="s">
        <v>619</v>
      </c>
      <c r="C618" s="5" t="s">
        <v>316</v>
      </c>
      <c r="D618" s="5" t="s">
        <v>12</v>
      </c>
    </row>
    <row r="619" spans="1:4">
      <c r="A619">
        <v>614</v>
      </c>
      <c r="B619" s="5" t="s">
        <v>620</v>
      </c>
      <c r="C619" s="5" t="s">
        <v>316</v>
      </c>
      <c r="D619" s="5" t="s">
        <v>10</v>
      </c>
    </row>
    <row r="620" spans="1:4">
      <c r="A620">
        <v>615</v>
      </c>
      <c r="B620" s="5" t="s">
        <v>621</v>
      </c>
      <c r="C620" s="5" t="s">
        <v>316</v>
      </c>
      <c r="D620" s="5" t="s">
        <v>8</v>
      </c>
    </row>
    <row r="621" spans="1:4">
      <c r="A621">
        <v>616</v>
      </c>
      <c r="B621" s="5" t="s">
        <v>622</v>
      </c>
      <c r="C621" s="5" t="s">
        <v>316</v>
      </c>
      <c r="D621" s="5" t="s">
        <v>8</v>
      </c>
    </row>
    <row r="622" spans="1:4">
      <c r="A622">
        <v>617</v>
      </c>
      <c r="B622" s="5" t="s">
        <v>623</v>
      </c>
      <c r="C622" s="5" t="s">
        <v>316</v>
      </c>
      <c r="D622" s="5" t="s">
        <v>10</v>
      </c>
    </row>
    <row r="623" spans="1:4">
      <c r="A623">
        <v>618</v>
      </c>
      <c r="B623" s="5" t="s">
        <v>624</v>
      </c>
      <c r="C623" s="5" t="s">
        <v>316</v>
      </c>
      <c r="D623" s="5" t="s">
        <v>12</v>
      </c>
    </row>
    <row r="624" spans="1:4">
      <c r="A624">
        <v>619</v>
      </c>
      <c r="B624" s="5" t="s">
        <v>625</v>
      </c>
      <c r="C624" s="5" t="s">
        <v>316</v>
      </c>
      <c r="D624" s="5" t="s">
        <v>8</v>
      </c>
    </row>
    <row r="625" spans="1:4">
      <c r="A625">
        <v>620</v>
      </c>
      <c r="B625" s="5" t="s">
        <v>626</v>
      </c>
      <c r="C625" s="5" t="s">
        <v>316</v>
      </c>
      <c r="D625" s="5" t="s">
        <v>8</v>
      </c>
    </row>
    <row r="626" spans="1:4">
      <c r="A626">
        <v>621</v>
      </c>
      <c r="B626" s="5" t="s">
        <v>627</v>
      </c>
      <c r="C626" s="5" t="s">
        <v>316</v>
      </c>
      <c r="D626" s="5" t="s">
        <v>10</v>
      </c>
    </row>
    <row r="627" spans="1:4">
      <c r="A627">
        <v>622</v>
      </c>
      <c r="B627" s="5" t="s">
        <v>628</v>
      </c>
      <c r="C627" s="5" t="s">
        <v>316</v>
      </c>
      <c r="D627" s="5" t="s">
        <v>8</v>
      </c>
    </row>
    <row r="628" spans="1:4">
      <c r="A628">
        <v>623</v>
      </c>
      <c r="B628" s="5" t="s">
        <v>629</v>
      </c>
      <c r="C628" s="5" t="s">
        <v>316</v>
      </c>
      <c r="D628" s="5" t="s">
        <v>10</v>
      </c>
    </row>
    <row r="629" spans="1:4">
      <c r="A629">
        <v>624</v>
      </c>
      <c r="B629" s="5" t="s">
        <v>630</v>
      </c>
      <c r="C629" s="5" t="s">
        <v>316</v>
      </c>
      <c r="D629" s="5" t="s">
        <v>12</v>
      </c>
    </row>
    <row r="630" spans="1:4">
      <c r="A630">
        <v>625</v>
      </c>
      <c r="B630" s="5" t="s">
        <v>631</v>
      </c>
      <c r="C630" s="5" t="s">
        <v>316</v>
      </c>
      <c r="D630" s="5" t="s">
        <v>10</v>
      </c>
    </row>
    <row r="631" spans="1:4">
      <c r="A631">
        <v>626</v>
      </c>
      <c r="B631" s="5" t="s">
        <v>632</v>
      </c>
      <c r="C631" s="5" t="s">
        <v>316</v>
      </c>
      <c r="D631" s="5" t="s">
        <v>8</v>
      </c>
    </row>
    <row r="632" spans="1:4">
      <c r="A632">
        <v>627</v>
      </c>
      <c r="B632" s="5" t="s">
        <v>633</v>
      </c>
      <c r="C632" s="5" t="s">
        <v>316</v>
      </c>
      <c r="D632" s="5" t="s">
        <v>8</v>
      </c>
    </row>
    <row r="633" spans="1:4">
      <c r="A633">
        <v>628</v>
      </c>
      <c r="B633" s="5" t="s">
        <v>634</v>
      </c>
      <c r="C633" s="5" t="s">
        <v>316</v>
      </c>
      <c r="D633" s="5" t="s">
        <v>10</v>
      </c>
    </row>
    <row r="634" spans="1:4">
      <c r="A634">
        <v>629</v>
      </c>
      <c r="B634" s="5" t="s">
        <v>635</v>
      </c>
      <c r="C634" s="5" t="s">
        <v>316</v>
      </c>
      <c r="D634" s="5" t="s">
        <v>8</v>
      </c>
    </row>
    <row r="635" spans="1:4">
      <c r="A635">
        <v>630</v>
      </c>
      <c r="B635" s="5" t="s">
        <v>636</v>
      </c>
      <c r="C635" s="5" t="s">
        <v>316</v>
      </c>
      <c r="D635" s="5" t="s">
        <v>12</v>
      </c>
    </row>
    <row r="636" spans="1:4">
      <c r="A636">
        <v>631</v>
      </c>
      <c r="B636" s="5" t="s">
        <v>637</v>
      </c>
      <c r="C636" s="5" t="s">
        <v>316</v>
      </c>
      <c r="D636" s="5" t="s">
        <v>10</v>
      </c>
    </row>
    <row r="637" spans="1:4">
      <c r="A637">
        <v>632</v>
      </c>
      <c r="B637" s="5" t="s">
        <v>638</v>
      </c>
      <c r="C637" s="5" t="s">
        <v>316</v>
      </c>
      <c r="D637" s="5" t="s">
        <v>10</v>
      </c>
    </row>
    <row r="638" spans="1:4">
      <c r="A638">
        <v>633</v>
      </c>
      <c r="B638" s="5" t="s">
        <v>639</v>
      </c>
      <c r="C638" s="5" t="s">
        <v>316</v>
      </c>
      <c r="D638" s="5" t="s">
        <v>8</v>
      </c>
    </row>
    <row r="639" spans="1:4">
      <c r="A639">
        <v>634</v>
      </c>
      <c r="B639" s="5" t="s">
        <v>640</v>
      </c>
      <c r="C639" s="5" t="s">
        <v>316</v>
      </c>
      <c r="D639" s="5" t="s">
        <v>8</v>
      </c>
    </row>
    <row r="640" spans="1:4">
      <c r="A640">
        <v>635</v>
      </c>
      <c r="B640" s="5" t="s">
        <v>641</v>
      </c>
      <c r="C640" s="5" t="s">
        <v>316</v>
      </c>
      <c r="D640" s="5" t="s">
        <v>12</v>
      </c>
    </row>
    <row r="641" spans="1:4">
      <c r="A641">
        <v>636</v>
      </c>
      <c r="B641" s="5" t="s">
        <v>642</v>
      </c>
      <c r="C641" s="5" t="s">
        <v>316</v>
      </c>
      <c r="D641" s="5" t="s">
        <v>8</v>
      </c>
    </row>
    <row r="642" spans="1:4">
      <c r="A642">
        <v>637</v>
      </c>
      <c r="B642" s="5" t="s">
        <v>643</v>
      </c>
      <c r="C642" s="5" t="s">
        <v>316</v>
      </c>
      <c r="D642" s="5" t="s">
        <v>8</v>
      </c>
    </row>
    <row r="643" spans="1:4">
      <c r="A643">
        <v>638</v>
      </c>
      <c r="B643" s="5" t="s">
        <v>644</v>
      </c>
      <c r="C643" s="5" t="s">
        <v>316</v>
      </c>
      <c r="D643" s="5" t="s">
        <v>12</v>
      </c>
    </row>
    <row r="644" spans="1:4">
      <c r="A644">
        <v>639</v>
      </c>
      <c r="B644" s="5" t="s">
        <v>645</v>
      </c>
      <c r="C644" s="5" t="s">
        <v>316</v>
      </c>
      <c r="D644" s="5" t="s">
        <v>10</v>
      </c>
    </row>
    <row r="645" spans="1:4">
      <c r="A645">
        <v>640</v>
      </c>
      <c r="B645" s="5" t="s">
        <v>646</v>
      </c>
      <c r="C645" s="5" t="s">
        <v>316</v>
      </c>
      <c r="D645" s="5" t="s">
        <v>10</v>
      </c>
    </row>
    <row r="646" spans="1:4">
      <c r="A646">
        <v>641</v>
      </c>
      <c r="B646" s="5" t="s">
        <v>647</v>
      </c>
      <c r="C646" s="5" t="s">
        <v>316</v>
      </c>
      <c r="D646" s="5" t="s">
        <v>12</v>
      </c>
    </row>
    <row r="647" spans="1:4">
      <c r="A647">
        <v>642</v>
      </c>
      <c r="B647" s="5" t="s">
        <v>648</v>
      </c>
      <c r="C647" s="5" t="s">
        <v>316</v>
      </c>
      <c r="D647" s="5" t="s">
        <v>8</v>
      </c>
    </row>
    <row r="648" spans="1:4">
      <c r="A648">
        <v>643</v>
      </c>
      <c r="B648" s="5" t="s">
        <v>649</v>
      </c>
      <c r="C648" s="5" t="s">
        <v>316</v>
      </c>
      <c r="D648" s="5" t="s">
        <v>8</v>
      </c>
    </row>
    <row r="649" spans="1:4">
      <c r="A649">
        <v>644</v>
      </c>
      <c r="B649" s="5" t="s">
        <v>650</v>
      </c>
      <c r="C649" s="5" t="s">
        <v>316</v>
      </c>
      <c r="D649" s="5" t="s">
        <v>12</v>
      </c>
    </row>
    <row r="650" spans="1:4">
      <c r="A650">
        <v>645</v>
      </c>
      <c r="B650" s="5" t="s">
        <v>651</v>
      </c>
      <c r="C650" s="5" t="s">
        <v>316</v>
      </c>
      <c r="D650" s="5" t="s">
        <v>10</v>
      </c>
    </row>
    <row r="651" spans="1:4">
      <c r="A651">
        <v>646</v>
      </c>
      <c r="B651" s="5" t="s">
        <v>652</v>
      </c>
      <c r="C651" s="5" t="s">
        <v>316</v>
      </c>
      <c r="D651" s="5" t="s">
        <v>8</v>
      </c>
    </row>
    <row r="652" spans="1:4">
      <c r="A652">
        <v>647</v>
      </c>
      <c r="B652" s="5" t="s">
        <v>653</v>
      </c>
      <c r="C652" s="5" t="s">
        <v>316</v>
      </c>
      <c r="D652" s="5" t="s">
        <v>10</v>
      </c>
    </row>
    <row r="653" spans="1:4">
      <c r="A653">
        <v>648</v>
      </c>
      <c r="B653" s="5" t="s">
        <v>654</v>
      </c>
      <c r="C653" s="5" t="s">
        <v>316</v>
      </c>
      <c r="D653" s="5" t="s">
        <v>8</v>
      </c>
    </row>
    <row r="654" spans="1:4">
      <c r="A654">
        <v>649</v>
      </c>
      <c r="B654" s="5" t="s">
        <v>655</v>
      </c>
      <c r="C654" s="5" t="s">
        <v>316</v>
      </c>
      <c r="D654" s="5" t="s">
        <v>10</v>
      </c>
    </row>
    <row r="655" spans="1:4">
      <c r="A655">
        <v>650</v>
      </c>
      <c r="B655" s="5" t="s">
        <v>656</v>
      </c>
      <c r="C655" s="5" t="s">
        <v>316</v>
      </c>
      <c r="D655" s="5" t="s">
        <v>8</v>
      </c>
    </row>
    <row r="656" spans="1:4">
      <c r="A656">
        <v>651</v>
      </c>
      <c r="B656" s="5" t="s">
        <v>657</v>
      </c>
      <c r="C656" s="5" t="s">
        <v>316</v>
      </c>
      <c r="D656" s="5" t="s">
        <v>10</v>
      </c>
    </row>
    <row r="657" spans="1:4">
      <c r="A657">
        <v>652</v>
      </c>
      <c r="B657" s="5" t="s">
        <v>476</v>
      </c>
      <c r="C657" s="5" t="s">
        <v>316</v>
      </c>
      <c r="D657" s="5" t="s">
        <v>12</v>
      </c>
    </row>
    <row r="658" spans="1:4">
      <c r="A658">
        <v>653</v>
      </c>
      <c r="B658" s="5" t="s">
        <v>658</v>
      </c>
      <c r="C658" s="5" t="s">
        <v>316</v>
      </c>
      <c r="D658" s="5" t="s">
        <v>12</v>
      </c>
    </row>
    <row r="659" spans="1:4">
      <c r="A659">
        <v>654</v>
      </c>
      <c r="B659" s="5" t="s">
        <v>659</v>
      </c>
      <c r="C659" s="5" t="s">
        <v>316</v>
      </c>
      <c r="D659" s="5" t="s">
        <v>12</v>
      </c>
    </row>
    <row r="660" spans="1:4">
      <c r="A660">
        <v>655</v>
      </c>
      <c r="B660" s="5" t="s">
        <v>660</v>
      </c>
      <c r="C660" s="5" t="s">
        <v>316</v>
      </c>
      <c r="D660" s="5" t="s">
        <v>8</v>
      </c>
    </row>
    <row r="661" spans="1:4">
      <c r="A661">
        <v>656</v>
      </c>
      <c r="B661" s="5" t="s">
        <v>661</v>
      </c>
      <c r="C661" s="5" t="s">
        <v>316</v>
      </c>
      <c r="D661" s="5" t="s">
        <v>12</v>
      </c>
    </row>
    <row r="662" spans="1:4">
      <c r="A662">
        <v>657</v>
      </c>
      <c r="B662" s="5" t="s">
        <v>662</v>
      </c>
      <c r="C662" s="5" t="s">
        <v>316</v>
      </c>
      <c r="D662" s="5" t="s">
        <v>10</v>
      </c>
    </row>
    <row r="663" spans="1:4">
      <c r="A663">
        <v>658</v>
      </c>
      <c r="B663" s="5" t="s">
        <v>663</v>
      </c>
      <c r="C663" s="5" t="s">
        <v>316</v>
      </c>
      <c r="D663" s="5" t="s">
        <v>8</v>
      </c>
    </row>
    <row r="664" spans="1:4">
      <c r="A664">
        <v>659</v>
      </c>
      <c r="B664" s="5" t="s">
        <v>664</v>
      </c>
      <c r="C664" s="5" t="s">
        <v>316</v>
      </c>
      <c r="D664" s="5" t="s">
        <v>12</v>
      </c>
    </row>
    <row r="665" spans="1:4">
      <c r="A665">
        <v>660</v>
      </c>
      <c r="B665" s="5" t="s">
        <v>665</v>
      </c>
      <c r="C665" s="5" t="s">
        <v>316</v>
      </c>
      <c r="D665" s="5" t="s">
        <v>8</v>
      </c>
    </row>
    <row r="666" spans="1:4">
      <c r="A666">
        <v>661</v>
      </c>
      <c r="B666" s="5" t="s">
        <v>666</v>
      </c>
      <c r="C666" s="5" t="s">
        <v>316</v>
      </c>
      <c r="D666" s="5" t="s">
        <v>10</v>
      </c>
    </row>
    <row r="667" spans="1:4">
      <c r="A667">
        <v>662</v>
      </c>
      <c r="B667" s="5" t="s">
        <v>667</v>
      </c>
      <c r="C667" s="5" t="s">
        <v>316</v>
      </c>
      <c r="D667" s="5" t="s">
        <v>8</v>
      </c>
    </row>
    <row r="668" spans="1:4">
      <c r="A668">
        <v>663</v>
      </c>
      <c r="B668" s="5" t="s">
        <v>668</v>
      </c>
      <c r="C668" s="5" t="s">
        <v>316</v>
      </c>
      <c r="D668" s="5" t="s">
        <v>8</v>
      </c>
    </row>
    <row r="669" spans="1:4">
      <c r="A669">
        <v>664</v>
      </c>
      <c r="B669" s="5" t="s">
        <v>669</v>
      </c>
      <c r="C669" s="5" t="s">
        <v>316</v>
      </c>
      <c r="D669" s="5" t="s">
        <v>8</v>
      </c>
    </row>
    <row r="670" spans="1:4">
      <c r="A670">
        <v>665</v>
      </c>
      <c r="B670" s="5" t="s">
        <v>670</v>
      </c>
      <c r="C670" s="5" t="s">
        <v>316</v>
      </c>
      <c r="D670" s="5" t="s">
        <v>10</v>
      </c>
    </row>
    <row r="671" spans="1:4">
      <c r="A671">
        <v>666</v>
      </c>
      <c r="B671" s="5" t="s">
        <v>671</v>
      </c>
      <c r="C671" s="5" t="s">
        <v>316</v>
      </c>
      <c r="D671" s="5" t="s">
        <v>10</v>
      </c>
    </row>
    <row r="672" spans="1:4">
      <c r="A672">
        <v>667</v>
      </c>
      <c r="B672" s="5" t="s">
        <v>672</v>
      </c>
      <c r="C672" s="5" t="s">
        <v>316</v>
      </c>
      <c r="D672" s="5" t="s">
        <v>8</v>
      </c>
    </row>
    <row r="673" spans="1:4">
      <c r="A673">
        <v>668</v>
      </c>
      <c r="B673" s="5" t="s">
        <v>673</v>
      </c>
      <c r="C673" s="5" t="s">
        <v>316</v>
      </c>
      <c r="D673" s="5" t="s">
        <v>12</v>
      </c>
    </row>
    <row r="674" spans="1:4">
      <c r="A674">
        <v>669</v>
      </c>
      <c r="B674" s="5" t="s">
        <v>674</v>
      </c>
      <c r="C674" s="5" t="s">
        <v>316</v>
      </c>
      <c r="D674" s="5" t="s">
        <v>10</v>
      </c>
    </row>
    <row r="675" spans="1:4">
      <c r="A675">
        <v>670</v>
      </c>
      <c r="B675" s="5" t="s">
        <v>675</v>
      </c>
      <c r="C675" s="5" t="s">
        <v>316</v>
      </c>
      <c r="D675" s="5" t="s">
        <v>12</v>
      </c>
    </row>
    <row r="676" spans="1:4">
      <c r="A676">
        <v>671</v>
      </c>
      <c r="B676" s="5" t="s">
        <v>676</v>
      </c>
      <c r="C676" s="5" t="s">
        <v>316</v>
      </c>
      <c r="D676" s="5" t="s">
        <v>12</v>
      </c>
    </row>
    <row r="677" spans="1:4">
      <c r="A677">
        <v>672</v>
      </c>
      <c r="B677" s="5" t="s">
        <v>677</v>
      </c>
      <c r="C677" s="5" t="s">
        <v>316</v>
      </c>
      <c r="D677" s="5" t="s">
        <v>10</v>
      </c>
    </row>
    <row r="678" spans="1:4">
      <c r="A678">
        <v>673</v>
      </c>
      <c r="B678" s="5" t="s">
        <v>678</v>
      </c>
      <c r="C678" s="5" t="s">
        <v>316</v>
      </c>
      <c r="D678" s="5" t="s">
        <v>12</v>
      </c>
    </row>
    <row r="679" spans="1:4">
      <c r="A679">
        <v>674</v>
      </c>
      <c r="B679" s="5" t="s">
        <v>679</v>
      </c>
      <c r="C679" s="5" t="s">
        <v>316</v>
      </c>
      <c r="D679" s="5" t="s">
        <v>12</v>
      </c>
    </row>
    <row r="680" spans="1:4">
      <c r="A680">
        <v>675</v>
      </c>
      <c r="B680" s="5" t="s">
        <v>680</v>
      </c>
      <c r="C680" s="5" t="s">
        <v>316</v>
      </c>
      <c r="D680" s="5" t="s">
        <v>8</v>
      </c>
    </row>
    <row r="681" spans="1:4">
      <c r="A681">
        <v>676</v>
      </c>
      <c r="B681" s="5" t="s">
        <v>681</v>
      </c>
      <c r="C681" s="5" t="s">
        <v>316</v>
      </c>
      <c r="D681" s="5" t="s">
        <v>8</v>
      </c>
    </row>
    <row r="682" spans="1:4">
      <c r="A682">
        <v>677</v>
      </c>
      <c r="B682" s="5" t="s">
        <v>682</v>
      </c>
      <c r="C682" s="5" t="s">
        <v>316</v>
      </c>
      <c r="D682" s="5" t="s">
        <v>8</v>
      </c>
    </row>
    <row r="683" spans="1:4">
      <c r="A683">
        <v>678</v>
      </c>
      <c r="B683" s="5" t="s">
        <v>683</v>
      </c>
      <c r="C683" s="5" t="s">
        <v>316</v>
      </c>
      <c r="D683" s="5" t="s">
        <v>12</v>
      </c>
    </row>
    <row r="684" spans="1:4">
      <c r="A684">
        <v>679</v>
      </c>
      <c r="B684" s="5" t="s">
        <v>684</v>
      </c>
      <c r="C684" s="5" t="s">
        <v>316</v>
      </c>
      <c r="D684" s="5" t="s">
        <v>12</v>
      </c>
    </row>
    <row r="685" spans="1:4">
      <c r="A685">
        <v>680</v>
      </c>
      <c r="B685" s="5" t="s">
        <v>685</v>
      </c>
      <c r="C685" s="5" t="s">
        <v>316</v>
      </c>
      <c r="D685" s="5" t="s">
        <v>10</v>
      </c>
    </row>
    <row r="686" spans="1:4">
      <c r="A686">
        <v>681</v>
      </c>
      <c r="B686" s="5" t="s">
        <v>686</v>
      </c>
      <c r="C686" s="5" t="s">
        <v>316</v>
      </c>
      <c r="D686" s="5" t="s">
        <v>8</v>
      </c>
    </row>
    <row r="687" spans="1:4">
      <c r="A687">
        <v>682</v>
      </c>
      <c r="B687" s="5" t="s">
        <v>687</v>
      </c>
      <c r="C687" s="5" t="s">
        <v>316</v>
      </c>
      <c r="D687" s="5" t="s">
        <v>12</v>
      </c>
    </row>
    <row r="688" spans="1:4">
      <c r="A688">
        <v>683</v>
      </c>
      <c r="B688" s="5" t="s">
        <v>688</v>
      </c>
      <c r="C688" s="5" t="s">
        <v>316</v>
      </c>
      <c r="D688" s="5" t="s">
        <v>8</v>
      </c>
    </row>
    <row r="689" spans="1:4">
      <c r="A689">
        <v>684</v>
      </c>
      <c r="B689" s="5" t="s">
        <v>689</v>
      </c>
      <c r="C689" s="5" t="s">
        <v>316</v>
      </c>
      <c r="D689" s="5" t="s">
        <v>12</v>
      </c>
    </row>
    <row r="690" spans="1:4">
      <c r="A690">
        <v>685</v>
      </c>
      <c r="B690" s="5" t="s">
        <v>690</v>
      </c>
      <c r="C690" s="5" t="s">
        <v>316</v>
      </c>
      <c r="D690" s="5" t="s">
        <v>12</v>
      </c>
    </row>
    <row r="691" spans="1:4">
      <c r="A691">
        <v>686</v>
      </c>
      <c r="B691" s="5" t="s">
        <v>691</v>
      </c>
      <c r="C691" s="5" t="s">
        <v>316</v>
      </c>
      <c r="D691" s="5" t="s">
        <v>8</v>
      </c>
    </row>
    <row r="692" spans="1:4">
      <c r="A692">
        <v>687</v>
      </c>
      <c r="B692" s="5" t="s">
        <v>692</v>
      </c>
      <c r="C692" s="5" t="s">
        <v>316</v>
      </c>
      <c r="D692" s="5" t="s">
        <v>8</v>
      </c>
    </row>
    <row r="693" spans="1:4">
      <c r="A693">
        <v>688</v>
      </c>
      <c r="B693" s="5" t="s">
        <v>693</v>
      </c>
      <c r="C693" s="5" t="s">
        <v>316</v>
      </c>
      <c r="D693" s="5" t="s">
        <v>10</v>
      </c>
    </row>
    <row r="694" spans="1:4">
      <c r="A694">
        <v>689</v>
      </c>
      <c r="B694" s="5" t="s">
        <v>694</v>
      </c>
      <c r="C694" s="5" t="s">
        <v>316</v>
      </c>
      <c r="D694" s="5" t="s">
        <v>12</v>
      </c>
    </row>
    <row r="695" spans="1:4">
      <c r="A695">
        <v>690</v>
      </c>
      <c r="B695" s="5" t="s">
        <v>695</v>
      </c>
      <c r="C695" s="5" t="s">
        <v>316</v>
      </c>
      <c r="D695" s="5" t="s">
        <v>12</v>
      </c>
    </row>
    <row r="696" spans="1:4">
      <c r="A696">
        <v>691</v>
      </c>
      <c r="B696" s="5" t="s">
        <v>696</v>
      </c>
      <c r="C696" s="5" t="s">
        <v>316</v>
      </c>
      <c r="D696" s="5" t="s">
        <v>10</v>
      </c>
    </row>
    <row r="697" spans="1:4">
      <c r="A697">
        <v>692</v>
      </c>
      <c r="B697" s="5" t="s">
        <v>697</v>
      </c>
      <c r="C697" s="5" t="s">
        <v>316</v>
      </c>
      <c r="D697" s="5" t="s">
        <v>12</v>
      </c>
    </row>
    <row r="698" spans="1:4">
      <c r="A698">
        <v>693</v>
      </c>
      <c r="B698" s="5" t="s">
        <v>698</v>
      </c>
      <c r="C698" s="5" t="s">
        <v>316</v>
      </c>
      <c r="D698" s="5" t="s">
        <v>8</v>
      </c>
    </row>
    <row r="699" spans="1:4">
      <c r="A699">
        <v>694</v>
      </c>
      <c r="B699" s="5" t="s">
        <v>699</v>
      </c>
      <c r="C699" s="5" t="s">
        <v>316</v>
      </c>
      <c r="D699" s="5" t="s">
        <v>10</v>
      </c>
    </row>
    <row r="700" spans="1:4">
      <c r="A700">
        <v>695</v>
      </c>
      <c r="B700" s="5" t="s">
        <v>700</v>
      </c>
      <c r="C700" s="5" t="s">
        <v>316</v>
      </c>
      <c r="D700" s="5" t="s">
        <v>12</v>
      </c>
    </row>
    <row r="701" spans="1:4">
      <c r="A701">
        <v>696</v>
      </c>
      <c r="B701" s="5" t="s">
        <v>701</v>
      </c>
      <c r="C701" s="5" t="s">
        <v>316</v>
      </c>
      <c r="D701" s="5" t="s">
        <v>8</v>
      </c>
    </row>
    <row r="702" spans="1:4">
      <c r="A702">
        <v>697</v>
      </c>
      <c r="B702" s="5" t="s">
        <v>702</v>
      </c>
      <c r="C702" s="5" t="s">
        <v>316</v>
      </c>
      <c r="D702" s="5" t="s">
        <v>10</v>
      </c>
    </row>
    <row r="703" spans="1:4">
      <c r="A703">
        <v>698</v>
      </c>
      <c r="B703" s="5" t="s">
        <v>703</v>
      </c>
      <c r="C703" s="5" t="s">
        <v>316</v>
      </c>
      <c r="D703" s="5" t="s">
        <v>8</v>
      </c>
    </row>
    <row r="704" spans="1:4">
      <c r="A704">
        <v>699</v>
      </c>
      <c r="B704" s="5" t="s">
        <v>704</v>
      </c>
      <c r="C704" s="5" t="s">
        <v>316</v>
      </c>
      <c r="D704" s="5" t="s">
        <v>8</v>
      </c>
    </row>
    <row r="705" spans="1:4">
      <c r="A705">
        <v>700</v>
      </c>
      <c r="B705" s="5" t="s">
        <v>705</v>
      </c>
      <c r="C705" s="5" t="s">
        <v>316</v>
      </c>
      <c r="D705" s="5" t="s">
        <v>12</v>
      </c>
    </row>
    <row r="706" spans="1:4">
      <c r="A706">
        <v>701</v>
      </c>
      <c r="B706" s="5" t="s">
        <v>706</v>
      </c>
      <c r="C706" s="5" t="s">
        <v>316</v>
      </c>
      <c r="D706" s="5" t="s">
        <v>12</v>
      </c>
    </row>
    <row r="707" spans="1:4">
      <c r="A707">
        <v>702</v>
      </c>
      <c r="B707" s="5" t="s">
        <v>707</v>
      </c>
      <c r="C707" s="5" t="s">
        <v>316</v>
      </c>
      <c r="D707" s="5" t="s">
        <v>12</v>
      </c>
    </row>
    <row r="708" spans="1:4">
      <c r="A708">
        <v>703</v>
      </c>
      <c r="B708" s="5" t="s">
        <v>708</v>
      </c>
      <c r="C708" s="5" t="s">
        <v>316</v>
      </c>
      <c r="D708" s="5" t="s">
        <v>12</v>
      </c>
    </row>
    <row r="709" spans="1:4">
      <c r="A709">
        <v>704</v>
      </c>
      <c r="B709" s="5" t="s">
        <v>709</v>
      </c>
      <c r="C709" s="5" t="s">
        <v>316</v>
      </c>
      <c r="D709" s="5" t="s">
        <v>12</v>
      </c>
    </row>
    <row r="710" spans="1:4">
      <c r="A710">
        <v>705</v>
      </c>
      <c r="B710" s="5" t="s">
        <v>710</v>
      </c>
      <c r="C710" s="5" t="s">
        <v>316</v>
      </c>
      <c r="D710" s="5" t="s">
        <v>10</v>
      </c>
    </row>
    <row r="711" spans="1:4">
      <c r="A711">
        <v>706</v>
      </c>
      <c r="B711" s="5" t="s">
        <v>711</v>
      </c>
      <c r="C711" s="5" t="s">
        <v>316</v>
      </c>
      <c r="D711" s="5" t="s">
        <v>10</v>
      </c>
    </row>
    <row r="712" spans="1:4">
      <c r="A712">
        <v>707</v>
      </c>
      <c r="B712" s="5" t="s">
        <v>712</v>
      </c>
      <c r="C712" s="5" t="s">
        <v>316</v>
      </c>
      <c r="D712" s="5" t="s">
        <v>8</v>
      </c>
    </row>
    <row r="713" spans="1:4">
      <c r="A713">
        <v>708</v>
      </c>
      <c r="B713" s="5" t="s">
        <v>713</v>
      </c>
      <c r="C713" s="5" t="s">
        <v>316</v>
      </c>
      <c r="D713" s="5" t="s">
        <v>8</v>
      </c>
    </row>
    <row r="714" spans="1:4">
      <c r="A714">
        <v>709</v>
      </c>
      <c r="B714" s="5" t="s">
        <v>714</v>
      </c>
      <c r="C714" s="5" t="s">
        <v>316</v>
      </c>
      <c r="D714" s="5" t="s">
        <v>8</v>
      </c>
    </row>
    <row r="715" spans="1:4">
      <c r="A715">
        <v>710</v>
      </c>
      <c r="B715" s="5" t="s">
        <v>715</v>
      </c>
      <c r="C715" s="5" t="s">
        <v>316</v>
      </c>
      <c r="D715" s="5" t="s">
        <v>12</v>
      </c>
    </row>
    <row r="716" spans="1:4">
      <c r="A716">
        <v>711</v>
      </c>
      <c r="B716" s="5" t="s">
        <v>716</v>
      </c>
      <c r="C716" s="5" t="s">
        <v>316</v>
      </c>
      <c r="D716" s="5" t="s">
        <v>8</v>
      </c>
    </row>
    <row r="717" spans="1:4">
      <c r="A717">
        <v>712</v>
      </c>
      <c r="B717" s="5" t="s">
        <v>717</v>
      </c>
      <c r="C717" s="5" t="s">
        <v>316</v>
      </c>
      <c r="D717" s="5" t="s">
        <v>8</v>
      </c>
    </row>
    <row r="718" spans="1:4">
      <c r="A718">
        <v>713</v>
      </c>
      <c r="B718" s="5" t="s">
        <v>718</v>
      </c>
      <c r="C718" s="5" t="s">
        <v>316</v>
      </c>
      <c r="D718" s="5" t="s">
        <v>12</v>
      </c>
    </row>
    <row r="719" spans="1:4">
      <c r="A719">
        <v>714</v>
      </c>
      <c r="B719" s="5" t="s">
        <v>719</v>
      </c>
      <c r="C719" s="5" t="s">
        <v>316</v>
      </c>
      <c r="D719" s="5" t="s">
        <v>10</v>
      </c>
    </row>
    <row r="720" spans="1:4">
      <c r="A720">
        <v>715</v>
      </c>
      <c r="B720" s="5" t="s">
        <v>720</v>
      </c>
      <c r="C720" s="5" t="s">
        <v>316</v>
      </c>
      <c r="D720" s="5" t="s">
        <v>10</v>
      </c>
    </row>
    <row r="721" spans="1:4">
      <c r="A721">
        <v>716</v>
      </c>
      <c r="B721" s="5" t="s">
        <v>412</v>
      </c>
      <c r="C721" s="5" t="s">
        <v>316</v>
      </c>
      <c r="D721" s="5" t="s">
        <v>8</v>
      </c>
    </row>
    <row r="722" spans="1:4">
      <c r="A722">
        <v>717</v>
      </c>
      <c r="B722" s="5" t="s">
        <v>721</v>
      </c>
      <c r="C722" s="5" t="s">
        <v>316</v>
      </c>
      <c r="D722" s="5" t="s">
        <v>12</v>
      </c>
    </row>
    <row r="723" spans="1:4">
      <c r="A723">
        <v>718</v>
      </c>
      <c r="B723" s="5" t="s">
        <v>722</v>
      </c>
      <c r="C723" s="5" t="s">
        <v>316</v>
      </c>
      <c r="D723" s="5" t="s">
        <v>12</v>
      </c>
    </row>
    <row r="724" spans="1:4">
      <c r="A724">
        <v>719</v>
      </c>
      <c r="B724" s="5" t="s">
        <v>723</v>
      </c>
      <c r="C724" s="5" t="s">
        <v>316</v>
      </c>
      <c r="D724" s="5" t="s">
        <v>8</v>
      </c>
    </row>
    <row r="725" spans="1:4">
      <c r="A725">
        <v>720</v>
      </c>
      <c r="B725" s="5" t="s">
        <v>724</v>
      </c>
      <c r="C725" s="5" t="s">
        <v>316</v>
      </c>
      <c r="D725" s="5" t="s">
        <v>10</v>
      </c>
    </row>
    <row r="726" spans="1:4">
      <c r="A726">
        <v>721</v>
      </c>
      <c r="B726" s="5" t="s">
        <v>725</v>
      </c>
      <c r="C726" s="5" t="s">
        <v>316</v>
      </c>
      <c r="D726" s="5" t="s">
        <v>8</v>
      </c>
    </row>
    <row r="727" spans="1:4">
      <c r="A727">
        <v>722</v>
      </c>
      <c r="B727" s="5" t="s">
        <v>726</v>
      </c>
      <c r="C727" s="5" t="s">
        <v>316</v>
      </c>
      <c r="D727" s="5" t="s">
        <v>10</v>
      </c>
    </row>
    <row r="728" spans="1:4">
      <c r="A728">
        <v>723</v>
      </c>
      <c r="B728" s="5" t="s">
        <v>727</v>
      </c>
      <c r="C728" s="5" t="s">
        <v>316</v>
      </c>
      <c r="D728" s="5" t="s">
        <v>8</v>
      </c>
    </row>
    <row r="729" spans="1:4">
      <c r="A729">
        <v>724</v>
      </c>
      <c r="B729" s="5" t="s">
        <v>728</v>
      </c>
      <c r="C729" s="5" t="s">
        <v>316</v>
      </c>
      <c r="D729" s="5" t="s">
        <v>8</v>
      </c>
    </row>
    <row r="730" spans="1:4">
      <c r="A730">
        <v>725</v>
      </c>
      <c r="B730" s="5" t="s">
        <v>729</v>
      </c>
      <c r="C730" s="5" t="s">
        <v>316</v>
      </c>
      <c r="D730" s="5" t="s">
        <v>10</v>
      </c>
    </row>
    <row r="731" spans="1:4">
      <c r="A731">
        <v>726</v>
      </c>
      <c r="B731" s="5" t="s">
        <v>730</v>
      </c>
      <c r="C731" s="5" t="s">
        <v>316</v>
      </c>
      <c r="D731" s="5" t="s">
        <v>8</v>
      </c>
    </row>
    <row r="732" spans="1:4">
      <c r="A732">
        <v>727</v>
      </c>
      <c r="B732" s="5" t="s">
        <v>731</v>
      </c>
      <c r="C732" s="5" t="s">
        <v>316</v>
      </c>
      <c r="D732" s="5" t="s">
        <v>8</v>
      </c>
    </row>
    <row r="733" spans="1:4">
      <c r="A733">
        <v>728</v>
      </c>
      <c r="B733" s="5" t="s">
        <v>732</v>
      </c>
      <c r="C733" s="5" t="s">
        <v>316</v>
      </c>
      <c r="D733" s="5" t="s">
        <v>8</v>
      </c>
    </row>
    <row r="734" spans="1:4">
      <c r="A734">
        <v>729</v>
      </c>
      <c r="B734" s="5" t="s">
        <v>733</v>
      </c>
      <c r="C734" s="5" t="s">
        <v>316</v>
      </c>
      <c r="D734" s="5" t="s">
        <v>10</v>
      </c>
    </row>
    <row r="735" spans="1:4">
      <c r="A735">
        <v>730</v>
      </c>
      <c r="B735" s="5" t="s">
        <v>734</v>
      </c>
      <c r="C735" s="5" t="s">
        <v>316</v>
      </c>
      <c r="D735" s="5" t="s">
        <v>12</v>
      </c>
    </row>
    <row r="736" spans="1:4">
      <c r="A736">
        <v>731</v>
      </c>
      <c r="B736" s="5" t="s">
        <v>735</v>
      </c>
      <c r="C736" s="5" t="s">
        <v>316</v>
      </c>
      <c r="D736" s="5" t="s">
        <v>8</v>
      </c>
    </row>
    <row r="737" spans="1:4">
      <c r="A737">
        <v>732</v>
      </c>
      <c r="B737" s="5" t="s">
        <v>736</v>
      </c>
      <c r="C737" s="5" t="s">
        <v>316</v>
      </c>
      <c r="D737" s="5" t="s">
        <v>10</v>
      </c>
    </row>
    <row r="738" spans="1:4">
      <c r="A738">
        <v>733</v>
      </c>
      <c r="B738" s="5" t="s">
        <v>737</v>
      </c>
      <c r="C738" s="5" t="s">
        <v>316</v>
      </c>
      <c r="D738" s="5" t="s">
        <v>10</v>
      </c>
    </row>
    <row r="739" spans="1:4">
      <c r="A739">
        <v>734</v>
      </c>
      <c r="B739" s="5" t="s">
        <v>738</v>
      </c>
      <c r="C739" s="5" t="s">
        <v>316</v>
      </c>
      <c r="D739" s="5" t="s">
        <v>8</v>
      </c>
    </row>
    <row r="740" spans="1:4">
      <c r="A740">
        <v>735</v>
      </c>
      <c r="B740" s="5" t="s">
        <v>739</v>
      </c>
      <c r="C740" s="5" t="s">
        <v>316</v>
      </c>
      <c r="D740" s="5" t="s">
        <v>10</v>
      </c>
    </row>
    <row r="741" spans="1:4">
      <c r="A741">
        <v>736</v>
      </c>
      <c r="B741" s="5" t="s">
        <v>740</v>
      </c>
      <c r="C741" s="5" t="s">
        <v>316</v>
      </c>
      <c r="D741" s="5" t="s">
        <v>12</v>
      </c>
    </row>
    <row r="742" spans="1:4">
      <c r="A742">
        <v>737</v>
      </c>
      <c r="B742" s="5" t="s">
        <v>741</v>
      </c>
      <c r="C742" s="5" t="s">
        <v>316</v>
      </c>
      <c r="D742" s="5" t="s">
        <v>8</v>
      </c>
    </row>
    <row r="743" spans="1:4">
      <c r="A743">
        <v>738</v>
      </c>
      <c r="B743" s="5" t="s">
        <v>742</v>
      </c>
      <c r="C743" s="5" t="s">
        <v>316</v>
      </c>
      <c r="D743" s="5" t="s">
        <v>12</v>
      </c>
    </row>
    <row r="744" spans="1:4">
      <c r="A744">
        <v>739</v>
      </c>
      <c r="B744" s="5" t="s">
        <v>743</v>
      </c>
      <c r="C744" s="5" t="s">
        <v>316</v>
      </c>
      <c r="D744" s="5" t="s">
        <v>12</v>
      </c>
    </row>
    <row r="745" spans="1:4">
      <c r="A745">
        <v>740</v>
      </c>
      <c r="B745" s="5" t="s">
        <v>118</v>
      </c>
      <c r="C745" s="5" t="s">
        <v>316</v>
      </c>
      <c r="D745" s="5" t="s">
        <v>8</v>
      </c>
    </row>
    <row r="746" spans="1:4">
      <c r="A746">
        <v>741</v>
      </c>
      <c r="B746" s="5" t="s">
        <v>744</v>
      </c>
      <c r="C746" s="5" t="s">
        <v>316</v>
      </c>
      <c r="D746" s="5" t="s">
        <v>12</v>
      </c>
    </row>
    <row r="747" spans="1:4">
      <c r="A747">
        <v>742</v>
      </c>
      <c r="B747" s="5" t="s">
        <v>745</v>
      </c>
      <c r="C747" s="5" t="s">
        <v>316</v>
      </c>
      <c r="D747" s="5" t="s">
        <v>12</v>
      </c>
    </row>
    <row r="748" spans="1:4">
      <c r="A748">
        <v>743</v>
      </c>
      <c r="B748" s="5" t="s">
        <v>746</v>
      </c>
      <c r="C748" s="5" t="s">
        <v>316</v>
      </c>
      <c r="D748" s="5" t="s">
        <v>8</v>
      </c>
    </row>
    <row r="749" spans="1:4">
      <c r="A749">
        <v>744</v>
      </c>
      <c r="B749" s="5" t="s">
        <v>747</v>
      </c>
      <c r="C749" s="5" t="s">
        <v>316</v>
      </c>
      <c r="D749" s="5" t="s">
        <v>12</v>
      </c>
    </row>
    <row r="750" spans="1:4">
      <c r="A750">
        <v>745</v>
      </c>
      <c r="B750" s="5" t="s">
        <v>748</v>
      </c>
      <c r="C750" s="5" t="s">
        <v>316</v>
      </c>
      <c r="D750" s="5" t="s">
        <v>10</v>
      </c>
    </row>
    <row r="751" spans="1:4">
      <c r="A751">
        <v>746</v>
      </c>
      <c r="B751" s="5" t="s">
        <v>749</v>
      </c>
      <c r="C751" s="5" t="s">
        <v>316</v>
      </c>
      <c r="D751" s="5" t="s">
        <v>12</v>
      </c>
    </row>
    <row r="752" spans="1:4">
      <c r="A752">
        <v>747</v>
      </c>
      <c r="B752" s="5" t="s">
        <v>750</v>
      </c>
      <c r="C752" s="5" t="s">
        <v>316</v>
      </c>
      <c r="D752" s="5" t="s">
        <v>12</v>
      </c>
    </row>
    <row r="753" spans="1:4">
      <c r="A753">
        <v>748</v>
      </c>
      <c r="B753" s="5" t="s">
        <v>751</v>
      </c>
      <c r="C753" s="5" t="s">
        <v>316</v>
      </c>
      <c r="D753" s="5" t="s">
        <v>10</v>
      </c>
    </row>
    <row r="754" spans="1:4">
      <c r="A754">
        <v>749</v>
      </c>
      <c r="B754" s="5" t="s">
        <v>752</v>
      </c>
      <c r="C754" s="5" t="s">
        <v>316</v>
      </c>
      <c r="D754" s="5" t="s">
        <v>8</v>
      </c>
    </row>
    <row r="755" spans="1:4">
      <c r="A755">
        <v>750</v>
      </c>
      <c r="B755" s="5" t="s">
        <v>753</v>
      </c>
      <c r="C755" s="5" t="s">
        <v>316</v>
      </c>
      <c r="D755" s="5" t="s">
        <v>12</v>
      </c>
    </row>
    <row r="756" spans="1:4">
      <c r="A756">
        <v>751</v>
      </c>
      <c r="B756" s="5" t="s">
        <v>754</v>
      </c>
      <c r="C756" s="5" t="s">
        <v>316</v>
      </c>
      <c r="D756" s="5" t="s">
        <v>8</v>
      </c>
    </row>
    <row r="757" spans="1:4">
      <c r="A757">
        <v>752</v>
      </c>
      <c r="B757" s="5" t="s">
        <v>755</v>
      </c>
      <c r="C757" s="5" t="s">
        <v>316</v>
      </c>
      <c r="D757" s="5" t="s">
        <v>8</v>
      </c>
    </row>
    <row r="758" spans="1:4">
      <c r="A758">
        <v>753</v>
      </c>
      <c r="B758" s="5" t="s">
        <v>756</v>
      </c>
      <c r="C758" s="5" t="s">
        <v>316</v>
      </c>
      <c r="D758" s="5" t="s">
        <v>10</v>
      </c>
    </row>
    <row r="759" spans="1:4">
      <c r="A759">
        <v>754</v>
      </c>
      <c r="B759" s="5" t="s">
        <v>757</v>
      </c>
      <c r="C759" s="5" t="s">
        <v>316</v>
      </c>
      <c r="D759" s="5" t="s">
        <v>12</v>
      </c>
    </row>
    <row r="760" spans="1:4">
      <c r="A760">
        <v>755</v>
      </c>
      <c r="B760" s="5" t="s">
        <v>758</v>
      </c>
      <c r="C760" s="5" t="s">
        <v>316</v>
      </c>
      <c r="D760" s="5" t="s">
        <v>10</v>
      </c>
    </row>
    <row r="761" spans="1:4">
      <c r="A761">
        <v>756</v>
      </c>
      <c r="B761" s="5" t="s">
        <v>759</v>
      </c>
      <c r="C761" s="5" t="s">
        <v>316</v>
      </c>
      <c r="D761" s="5" t="s">
        <v>12</v>
      </c>
    </row>
    <row r="762" spans="1:4">
      <c r="A762">
        <v>757</v>
      </c>
      <c r="B762" s="5" t="s">
        <v>760</v>
      </c>
      <c r="C762" s="5" t="s">
        <v>316</v>
      </c>
      <c r="D762" s="5" t="s">
        <v>8</v>
      </c>
    </row>
    <row r="763" spans="1:4">
      <c r="A763">
        <v>758</v>
      </c>
      <c r="B763" s="5" t="s">
        <v>761</v>
      </c>
      <c r="C763" s="5" t="s">
        <v>316</v>
      </c>
      <c r="D763" s="5" t="s">
        <v>12</v>
      </c>
    </row>
    <row r="764" spans="1:4">
      <c r="A764">
        <v>759</v>
      </c>
      <c r="B764" s="5" t="s">
        <v>762</v>
      </c>
      <c r="C764" s="5" t="s">
        <v>316</v>
      </c>
      <c r="D764" s="5" t="s">
        <v>10</v>
      </c>
    </row>
    <row r="765" spans="1:4">
      <c r="A765">
        <v>760</v>
      </c>
      <c r="B765" s="5" t="s">
        <v>763</v>
      </c>
      <c r="C765" s="5" t="s">
        <v>316</v>
      </c>
      <c r="D765" s="5" t="s">
        <v>8</v>
      </c>
    </row>
    <row r="766" spans="1:4">
      <c r="A766">
        <v>761</v>
      </c>
      <c r="B766" s="5" t="s">
        <v>764</v>
      </c>
      <c r="C766" s="5" t="s">
        <v>316</v>
      </c>
      <c r="D766" s="5" t="s">
        <v>8</v>
      </c>
    </row>
    <row r="767" spans="1:4">
      <c r="A767">
        <v>762</v>
      </c>
      <c r="B767" s="5" t="s">
        <v>765</v>
      </c>
      <c r="C767" s="5" t="s">
        <v>316</v>
      </c>
      <c r="D767" s="5" t="s">
        <v>12</v>
      </c>
    </row>
    <row r="768" spans="1:4">
      <c r="A768">
        <v>763</v>
      </c>
      <c r="B768" s="5" t="s">
        <v>766</v>
      </c>
      <c r="C768" s="5" t="s">
        <v>316</v>
      </c>
      <c r="D768" s="5" t="s">
        <v>10</v>
      </c>
    </row>
    <row r="769" spans="1:4">
      <c r="A769">
        <v>764</v>
      </c>
      <c r="B769" s="5" t="s">
        <v>767</v>
      </c>
      <c r="C769" s="5" t="s">
        <v>316</v>
      </c>
      <c r="D769" s="5" t="s">
        <v>8</v>
      </c>
    </row>
    <row r="770" spans="1:4">
      <c r="A770">
        <v>765</v>
      </c>
      <c r="B770" s="5" t="s">
        <v>768</v>
      </c>
      <c r="C770" s="5" t="s">
        <v>316</v>
      </c>
      <c r="D770" s="5" t="s">
        <v>8</v>
      </c>
    </row>
    <row r="771" spans="1:4">
      <c r="A771">
        <v>766</v>
      </c>
      <c r="B771" s="5" t="s">
        <v>769</v>
      </c>
      <c r="C771" s="5" t="s">
        <v>316</v>
      </c>
      <c r="D771" s="5" t="s">
        <v>10</v>
      </c>
    </row>
    <row r="772" spans="1:4">
      <c r="A772">
        <v>767</v>
      </c>
      <c r="B772" s="5" t="s">
        <v>770</v>
      </c>
      <c r="C772" s="5" t="s">
        <v>316</v>
      </c>
      <c r="D772" s="5" t="s">
        <v>8</v>
      </c>
    </row>
    <row r="773" spans="1:4">
      <c r="A773">
        <v>768</v>
      </c>
      <c r="B773" s="5" t="s">
        <v>771</v>
      </c>
      <c r="C773" s="5" t="s">
        <v>316</v>
      </c>
      <c r="D773" s="5" t="s">
        <v>8</v>
      </c>
    </row>
    <row r="774" spans="1:4">
      <c r="A774">
        <v>769</v>
      </c>
      <c r="B774" s="5" t="s">
        <v>772</v>
      </c>
      <c r="C774" s="5" t="s">
        <v>316</v>
      </c>
      <c r="D774" s="5" t="s">
        <v>12</v>
      </c>
    </row>
    <row r="775" spans="1:4">
      <c r="A775">
        <v>770</v>
      </c>
      <c r="B775" s="5" t="s">
        <v>773</v>
      </c>
      <c r="C775" s="5" t="s">
        <v>316</v>
      </c>
      <c r="D775" s="5" t="s">
        <v>12</v>
      </c>
    </row>
    <row r="776" spans="1:4">
      <c r="A776">
        <v>771</v>
      </c>
      <c r="B776" s="5" t="s">
        <v>774</v>
      </c>
      <c r="C776" s="5" t="s">
        <v>316</v>
      </c>
      <c r="D776" s="5" t="s">
        <v>10</v>
      </c>
    </row>
    <row r="777" spans="1:4">
      <c r="A777">
        <v>772</v>
      </c>
      <c r="B777" s="5" t="s">
        <v>775</v>
      </c>
      <c r="C777" s="5" t="s">
        <v>316</v>
      </c>
      <c r="D777" s="5" t="s">
        <v>10</v>
      </c>
    </row>
    <row r="778" spans="1:4">
      <c r="A778">
        <v>773</v>
      </c>
      <c r="B778" s="5" t="s">
        <v>776</v>
      </c>
      <c r="C778" s="5" t="s">
        <v>316</v>
      </c>
      <c r="D778" s="5" t="s">
        <v>12</v>
      </c>
    </row>
    <row r="779" spans="1:4">
      <c r="A779">
        <v>774</v>
      </c>
      <c r="B779" s="5" t="s">
        <v>777</v>
      </c>
      <c r="C779" s="5" t="s">
        <v>316</v>
      </c>
      <c r="D779" s="5" t="s">
        <v>8</v>
      </c>
    </row>
    <row r="780" spans="1:4">
      <c r="A780">
        <v>775</v>
      </c>
      <c r="B780" s="5" t="s">
        <v>778</v>
      </c>
      <c r="C780" s="5" t="s">
        <v>316</v>
      </c>
      <c r="D780" s="5" t="s">
        <v>8</v>
      </c>
    </row>
    <row r="781" spans="1:4">
      <c r="A781">
        <v>776</v>
      </c>
      <c r="B781" s="5" t="s">
        <v>779</v>
      </c>
      <c r="C781" s="5" t="s">
        <v>316</v>
      </c>
      <c r="D781" s="5" t="s">
        <v>8</v>
      </c>
    </row>
    <row r="782" spans="1:4">
      <c r="A782">
        <v>777</v>
      </c>
      <c r="B782" s="5" t="s">
        <v>780</v>
      </c>
      <c r="C782" s="5" t="s">
        <v>316</v>
      </c>
      <c r="D782" s="5" t="s">
        <v>12</v>
      </c>
    </row>
    <row r="783" spans="1:4">
      <c r="A783">
        <v>778</v>
      </c>
      <c r="B783" s="5" t="s">
        <v>781</v>
      </c>
      <c r="C783" s="5" t="s">
        <v>316</v>
      </c>
      <c r="D783" s="5" t="s">
        <v>12</v>
      </c>
    </row>
    <row r="784" spans="1:4">
      <c r="A784">
        <v>779</v>
      </c>
      <c r="B784" s="5" t="s">
        <v>782</v>
      </c>
      <c r="C784" s="5" t="s">
        <v>316</v>
      </c>
      <c r="D784" s="5" t="s">
        <v>10</v>
      </c>
    </row>
    <row r="785" spans="1:4">
      <c r="A785">
        <v>780</v>
      </c>
      <c r="B785" s="5" t="s">
        <v>783</v>
      </c>
      <c r="C785" s="5" t="s">
        <v>316</v>
      </c>
      <c r="D785" s="5" t="s">
        <v>8</v>
      </c>
    </row>
    <row r="786" spans="1:4">
      <c r="A786">
        <v>781</v>
      </c>
      <c r="B786" s="5" t="s">
        <v>784</v>
      </c>
      <c r="C786" s="5" t="s">
        <v>785</v>
      </c>
      <c r="D786" s="5" t="s">
        <v>8</v>
      </c>
    </row>
    <row r="787" spans="1:4">
      <c r="A787">
        <v>782</v>
      </c>
      <c r="B787" s="5" t="s">
        <v>786</v>
      </c>
      <c r="C787" s="5" t="s">
        <v>785</v>
      </c>
      <c r="D787" s="5" t="s">
        <v>10</v>
      </c>
    </row>
    <row r="788" spans="1:4">
      <c r="A788">
        <v>783</v>
      </c>
      <c r="B788" s="5" t="s">
        <v>787</v>
      </c>
      <c r="C788" s="5" t="s">
        <v>785</v>
      </c>
      <c r="D788" s="5" t="s">
        <v>8</v>
      </c>
    </row>
    <row r="789" spans="1:4">
      <c r="A789">
        <v>784</v>
      </c>
      <c r="B789" s="5" t="s">
        <v>788</v>
      </c>
      <c r="C789" s="5" t="s">
        <v>785</v>
      </c>
      <c r="D789" s="5" t="s">
        <v>12</v>
      </c>
    </row>
    <row r="790" spans="1:4">
      <c r="A790">
        <v>785</v>
      </c>
      <c r="B790" s="5" t="s">
        <v>789</v>
      </c>
      <c r="C790" s="5" t="s">
        <v>785</v>
      </c>
      <c r="D790" s="5" t="s">
        <v>10</v>
      </c>
    </row>
    <row r="791" spans="1:4">
      <c r="A791">
        <v>786</v>
      </c>
      <c r="B791" s="5" t="s">
        <v>790</v>
      </c>
      <c r="C791" s="5" t="s">
        <v>785</v>
      </c>
      <c r="D791" s="5" t="s">
        <v>8</v>
      </c>
    </row>
    <row r="792" spans="1:4">
      <c r="A792">
        <v>787</v>
      </c>
      <c r="B792" s="5" t="s">
        <v>791</v>
      </c>
      <c r="C792" s="5" t="s">
        <v>785</v>
      </c>
      <c r="D792" s="5" t="s">
        <v>8</v>
      </c>
    </row>
    <row r="793" spans="1:4">
      <c r="A793">
        <v>788</v>
      </c>
      <c r="B793" s="5" t="s">
        <v>792</v>
      </c>
      <c r="C793" s="5" t="s">
        <v>785</v>
      </c>
      <c r="D793" s="5" t="s">
        <v>10</v>
      </c>
    </row>
    <row r="794" spans="1:4">
      <c r="A794">
        <v>789</v>
      </c>
      <c r="B794" s="5" t="s">
        <v>793</v>
      </c>
      <c r="C794" s="5" t="s">
        <v>785</v>
      </c>
      <c r="D794" s="5" t="s">
        <v>12</v>
      </c>
    </row>
    <row r="795" spans="1:4">
      <c r="A795">
        <v>790</v>
      </c>
      <c r="B795" s="5" t="s">
        <v>794</v>
      </c>
      <c r="C795" s="5" t="s">
        <v>785</v>
      </c>
      <c r="D795" s="5" t="s">
        <v>12</v>
      </c>
    </row>
    <row r="796" spans="1:4">
      <c r="A796">
        <v>791</v>
      </c>
      <c r="B796" s="5" t="s">
        <v>795</v>
      </c>
      <c r="C796" s="5" t="s">
        <v>785</v>
      </c>
      <c r="D796" s="5" t="s">
        <v>12</v>
      </c>
    </row>
    <row r="797" spans="1:4">
      <c r="A797">
        <v>792</v>
      </c>
      <c r="B797" s="5" t="s">
        <v>796</v>
      </c>
      <c r="C797" s="5" t="s">
        <v>785</v>
      </c>
      <c r="D797" s="5" t="s">
        <v>8</v>
      </c>
    </row>
    <row r="798" spans="1:4">
      <c r="A798">
        <v>793</v>
      </c>
      <c r="B798" s="5" t="s">
        <v>797</v>
      </c>
      <c r="C798" s="5" t="s">
        <v>785</v>
      </c>
      <c r="D798" s="5" t="s">
        <v>10</v>
      </c>
    </row>
    <row r="799" spans="1:4">
      <c r="A799">
        <v>794</v>
      </c>
      <c r="B799" s="5" t="s">
        <v>798</v>
      </c>
      <c r="C799" s="5" t="s">
        <v>785</v>
      </c>
      <c r="D799" s="5" t="s">
        <v>8</v>
      </c>
    </row>
    <row r="800" spans="1:4">
      <c r="A800">
        <v>795</v>
      </c>
      <c r="B800" s="5" t="s">
        <v>799</v>
      </c>
      <c r="C800" s="5" t="s">
        <v>785</v>
      </c>
      <c r="D800" s="5" t="s">
        <v>10</v>
      </c>
    </row>
    <row r="801" spans="1:4">
      <c r="A801">
        <v>796</v>
      </c>
      <c r="B801" s="5" t="s">
        <v>800</v>
      </c>
      <c r="C801" s="5" t="s">
        <v>785</v>
      </c>
      <c r="D801" s="5" t="s">
        <v>12</v>
      </c>
    </row>
    <row r="802" spans="1:4">
      <c r="A802">
        <v>797</v>
      </c>
      <c r="B802" s="5" t="s">
        <v>801</v>
      </c>
      <c r="C802" s="5" t="s">
        <v>785</v>
      </c>
      <c r="D802" s="5" t="s">
        <v>12</v>
      </c>
    </row>
    <row r="803" spans="1:4">
      <c r="A803">
        <v>798</v>
      </c>
      <c r="B803" s="5" t="s">
        <v>802</v>
      </c>
      <c r="C803" s="5" t="s">
        <v>785</v>
      </c>
      <c r="D803" s="5" t="s">
        <v>8</v>
      </c>
    </row>
    <row r="804" spans="1:4">
      <c r="A804">
        <v>799</v>
      </c>
      <c r="B804" s="5" t="s">
        <v>803</v>
      </c>
      <c r="C804" s="5" t="s">
        <v>785</v>
      </c>
      <c r="D804" s="5" t="s">
        <v>12</v>
      </c>
    </row>
    <row r="805" spans="1:4">
      <c r="A805">
        <v>800</v>
      </c>
      <c r="B805" s="5" t="s">
        <v>804</v>
      </c>
      <c r="C805" s="5" t="s">
        <v>785</v>
      </c>
      <c r="D805" s="5" t="s">
        <v>10</v>
      </c>
    </row>
    <row r="806" spans="1:4">
      <c r="A806">
        <v>801</v>
      </c>
      <c r="B806" s="5" t="s">
        <v>805</v>
      </c>
      <c r="C806" s="5" t="s">
        <v>785</v>
      </c>
      <c r="D806" s="5" t="s">
        <v>10</v>
      </c>
    </row>
    <row r="807" spans="1:4">
      <c r="A807">
        <v>802</v>
      </c>
      <c r="B807" s="5" t="s">
        <v>806</v>
      </c>
      <c r="C807" s="5" t="s">
        <v>785</v>
      </c>
      <c r="D807" s="5" t="s">
        <v>8</v>
      </c>
    </row>
    <row r="808" spans="1:4">
      <c r="A808">
        <v>803</v>
      </c>
      <c r="B808" s="5" t="s">
        <v>807</v>
      </c>
      <c r="C808" s="5" t="s">
        <v>785</v>
      </c>
      <c r="D808" s="5" t="s">
        <v>10</v>
      </c>
    </row>
    <row r="809" spans="1:4">
      <c r="A809">
        <v>804</v>
      </c>
      <c r="B809" s="5" t="s">
        <v>808</v>
      </c>
      <c r="C809" s="5" t="s">
        <v>785</v>
      </c>
      <c r="D809" s="5" t="s">
        <v>8</v>
      </c>
    </row>
    <row r="810" spans="1:4">
      <c r="A810">
        <v>805</v>
      </c>
      <c r="B810" s="5" t="s">
        <v>809</v>
      </c>
      <c r="C810" s="5" t="s">
        <v>785</v>
      </c>
      <c r="D810" s="5" t="s">
        <v>8</v>
      </c>
    </row>
    <row r="811" spans="1:4">
      <c r="A811">
        <v>806</v>
      </c>
      <c r="B811" s="5" t="s">
        <v>810</v>
      </c>
      <c r="C811" s="5" t="s">
        <v>785</v>
      </c>
      <c r="D811" s="5" t="s">
        <v>12</v>
      </c>
    </row>
    <row r="812" spans="1:4">
      <c r="A812">
        <v>807</v>
      </c>
      <c r="B812" s="5" t="s">
        <v>811</v>
      </c>
      <c r="C812" s="5" t="s">
        <v>785</v>
      </c>
      <c r="D812" s="5" t="s">
        <v>12</v>
      </c>
    </row>
    <row r="813" spans="1:4">
      <c r="A813">
        <v>808</v>
      </c>
      <c r="B813" s="5" t="s">
        <v>812</v>
      </c>
      <c r="C813" s="5" t="s">
        <v>785</v>
      </c>
      <c r="D813" s="5" t="s">
        <v>10</v>
      </c>
    </row>
    <row r="814" spans="1:4">
      <c r="A814">
        <v>809</v>
      </c>
      <c r="B814" s="5" t="s">
        <v>813</v>
      </c>
      <c r="C814" s="5" t="s">
        <v>785</v>
      </c>
      <c r="D814" s="5" t="s">
        <v>12</v>
      </c>
    </row>
    <row r="815" spans="1:4">
      <c r="A815">
        <v>810</v>
      </c>
      <c r="B815" s="5" t="s">
        <v>814</v>
      </c>
      <c r="C815" s="5" t="s">
        <v>785</v>
      </c>
      <c r="D815" s="5" t="s">
        <v>8</v>
      </c>
    </row>
    <row r="816" spans="1:4">
      <c r="A816">
        <v>811</v>
      </c>
      <c r="B816" s="5" t="s">
        <v>815</v>
      </c>
      <c r="C816" s="5" t="s">
        <v>785</v>
      </c>
      <c r="D816" s="5" t="s">
        <v>12</v>
      </c>
    </row>
    <row r="817" spans="1:4">
      <c r="A817">
        <v>812</v>
      </c>
      <c r="B817" s="5" t="s">
        <v>816</v>
      </c>
      <c r="C817" s="5" t="s">
        <v>785</v>
      </c>
      <c r="D817" s="5" t="s">
        <v>10</v>
      </c>
    </row>
    <row r="818" spans="1:4">
      <c r="A818">
        <v>813</v>
      </c>
      <c r="B818" s="5" t="s">
        <v>817</v>
      </c>
      <c r="C818" s="5" t="s">
        <v>785</v>
      </c>
      <c r="D818" s="5" t="s">
        <v>10</v>
      </c>
    </row>
    <row r="819" spans="1:4">
      <c r="A819">
        <v>814</v>
      </c>
      <c r="B819" s="5" t="s">
        <v>818</v>
      </c>
      <c r="C819" s="5" t="s">
        <v>785</v>
      </c>
      <c r="D819" s="5" t="s">
        <v>12</v>
      </c>
    </row>
    <row r="820" spans="1:4">
      <c r="A820">
        <v>815</v>
      </c>
      <c r="B820" s="5" t="s">
        <v>819</v>
      </c>
      <c r="C820" s="5" t="s">
        <v>785</v>
      </c>
      <c r="D820" s="5" t="s">
        <v>12</v>
      </c>
    </row>
    <row r="821" spans="1:4">
      <c r="A821">
        <v>816</v>
      </c>
      <c r="B821" s="5" t="s">
        <v>820</v>
      </c>
      <c r="C821" s="5" t="s">
        <v>785</v>
      </c>
      <c r="D821" s="5" t="s">
        <v>8</v>
      </c>
    </row>
    <row r="822" spans="1:4">
      <c r="A822">
        <v>817</v>
      </c>
      <c r="B822" s="5" t="s">
        <v>821</v>
      </c>
      <c r="C822" s="5" t="s">
        <v>785</v>
      </c>
      <c r="D822" s="5" t="s">
        <v>8</v>
      </c>
    </row>
    <row r="823" spans="1:4">
      <c r="A823">
        <v>818</v>
      </c>
      <c r="B823" s="5" t="s">
        <v>822</v>
      </c>
      <c r="C823" s="5" t="s">
        <v>785</v>
      </c>
      <c r="D823" s="5" t="s">
        <v>10</v>
      </c>
    </row>
    <row r="824" spans="1:4">
      <c r="A824">
        <v>819</v>
      </c>
      <c r="B824" s="5" t="s">
        <v>823</v>
      </c>
      <c r="C824" s="5" t="s">
        <v>785</v>
      </c>
      <c r="D824" s="5" t="s">
        <v>12</v>
      </c>
    </row>
    <row r="825" spans="1:4">
      <c r="A825">
        <v>820</v>
      </c>
      <c r="B825" s="5" t="s">
        <v>824</v>
      </c>
      <c r="C825" s="5" t="s">
        <v>785</v>
      </c>
      <c r="D825" s="5" t="s">
        <v>8</v>
      </c>
    </row>
    <row r="826" spans="1:4">
      <c r="A826">
        <v>821</v>
      </c>
      <c r="B826" s="5" t="s">
        <v>825</v>
      </c>
      <c r="C826" s="5" t="s">
        <v>785</v>
      </c>
      <c r="D826" s="5" t="s">
        <v>10</v>
      </c>
    </row>
    <row r="827" spans="1:4">
      <c r="A827">
        <v>822</v>
      </c>
      <c r="B827" s="5" t="s">
        <v>350</v>
      </c>
      <c r="C827" s="5" t="s">
        <v>785</v>
      </c>
      <c r="D827" s="5" t="s">
        <v>10</v>
      </c>
    </row>
    <row r="828" spans="1:4">
      <c r="A828">
        <v>823</v>
      </c>
      <c r="B828" s="5" t="s">
        <v>826</v>
      </c>
      <c r="C828" s="5" t="s">
        <v>785</v>
      </c>
      <c r="D828" s="5" t="s">
        <v>10</v>
      </c>
    </row>
    <row r="829" spans="1:4">
      <c r="A829">
        <v>824</v>
      </c>
      <c r="B829" s="5" t="s">
        <v>827</v>
      </c>
      <c r="C829" s="5" t="s">
        <v>785</v>
      </c>
      <c r="D829" s="5" t="s">
        <v>12</v>
      </c>
    </row>
    <row r="830" spans="1:4">
      <c r="A830">
        <v>825</v>
      </c>
      <c r="B830" s="5" t="s">
        <v>828</v>
      </c>
      <c r="C830" s="5" t="s">
        <v>785</v>
      </c>
      <c r="D830" s="5" t="s">
        <v>8</v>
      </c>
    </row>
    <row r="831" spans="1:4">
      <c r="A831">
        <v>826</v>
      </c>
      <c r="B831" s="5" t="s">
        <v>829</v>
      </c>
      <c r="C831" s="5" t="s">
        <v>785</v>
      </c>
      <c r="D831" s="5" t="s">
        <v>8</v>
      </c>
    </row>
    <row r="832" spans="1:4">
      <c r="A832">
        <v>827</v>
      </c>
      <c r="B832" s="5" t="s">
        <v>830</v>
      </c>
      <c r="C832" s="5" t="s">
        <v>785</v>
      </c>
      <c r="D832" s="5" t="s">
        <v>12</v>
      </c>
    </row>
    <row r="833" spans="1:4">
      <c r="A833">
        <v>828</v>
      </c>
      <c r="B833" s="5" t="s">
        <v>831</v>
      </c>
      <c r="C833" s="5" t="s">
        <v>785</v>
      </c>
      <c r="D833" s="5" t="s">
        <v>8</v>
      </c>
    </row>
    <row r="834" spans="1:4">
      <c r="A834">
        <v>829</v>
      </c>
      <c r="B834" s="5" t="s">
        <v>832</v>
      </c>
      <c r="C834" s="5" t="s">
        <v>785</v>
      </c>
      <c r="D834" s="5" t="s">
        <v>10</v>
      </c>
    </row>
    <row r="835" spans="1:4">
      <c r="A835">
        <v>830</v>
      </c>
      <c r="B835" s="5" t="s">
        <v>833</v>
      </c>
      <c r="C835" s="5" t="s">
        <v>785</v>
      </c>
      <c r="D835" s="5" t="s">
        <v>10</v>
      </c>
    </row>
    <row r="836" spans="1:4">
      <c r="A836">
        <v>831</v>
      </c>
      <c r="B836" s="5" t="s">
        <v>834</v>
      </c>
      <c r="C836" s="5" t="s">
        <v>785</v>
      </c>
      <c r="D836" s="5" t="s">
        <v>10</v>
      </c>
    </row>
    <row r="837" spans="1:4">
      <c r="A837">
        <v>832</v>
      </c>
      <c r="B837" s="5" t="s">
        <v>835</v>
      </c>
      <c r="C837" s="5" t="s">
        <v>785</v>
      </c>
      <c r="D837" s="5" t="s">
        <v>8</v>
      </c>
    </row>
    <row r="838" spans="1:4">
      <c r="A838">
        <v>833</v>
      </c>
      <c r="B838" s="5" t="s">
        <v>836</v>
      </c>
      <c r="C838" s="5" t="s">
        <v>785</v>
      </c>
      <c r="D838" s="5" t="s">
        <v>12</v>
      </c>
    </row>
    <row r="839" spans="1:4">
      <c r="A839">
        <v>834</v>
      </c>
      <c r="B839" s="5" t="s">
        <v>837</v>
      </c>
      <c r="C839" s="5" t="s">
        <v>785</v>
      </c>
      <c r="D839" s="5" t="s">
        <v>12</v>
      </c>
    </row>
    <row r="840" spans="1:4">
      <c r="A840">
        <v>835</v>
      </c>
      <c r="B840" s="5" t="s">
        <v>838</v>
      </c>
      <c r="C840" s="5" t="s">
        <v>785</v>
      </c>
      <c r="D840" s="5" t="s">
        <v>12</v>
      </c>
    </row>
    <row r="841" spans="1:4">
      <c r="A841">
        <v>836</v>
      </c>
      <c r="B841" s="5" t="s">
        <v>839</v>
      </c>
      <c r="C841" s="5" t="s">
        <v>785</v>
      </c>
      <c r="D841" s="5" t="s">
        <v>12</v>
      </c>
    </row>
    <row r="842" spans="1:4">
      <c r="A842">
        <v>837</v>
      </c>
      <c r="B842" s="5" t="s">
        <v>840</v>
      </c>
      <c r="C842" s="5" t="s">
        <v>785</v>
      </c>
      <c r="D842" s="5" t="s">
        <v>8</v>
      </c>
    </row>
    <row r="843" spans="1:4">
      <c r="A843">
        <v>838</v>
      </c>
      <c r="B843" s="5" t="s">
        <v>841</v>
      </c>
      <c r="C843" s="5" t="s">
        <v>785</v>
      </c>
      <c r="D843" s="5" t="s">
        <v>10</v>
      </c>
    </row>
    <row r="844" spans="1:4">
      <c r="A844">
        <v>839</v>
      </c>
      <c r="B844" s="5" t="s">
        <v>842</v>
      </c>
      <c r="C844" s="5" t="s">
        <v>785</v>
      </c>
      <c r="D844" s="5" t="s">
        <v>10</v>
      </c>
    </row>
    <row r="845" spans="1:4">
      <c r="A845">
        <v>840</v>
      </c>
      <c r="B845" s="5" t="s">
        <v>843</v>
      </c>
      <c r="C845" s="5" t="s">
        <v>785</v>
      </c>
      <c r="D845" s="5" t="s">
        <v>8</v>
      </c>
    </row>
    <row r="846" spans="1:4">
      <c r="A846">
        <v>841</v>
      </c>
      <c r="B846" s="5" t="s">
        <v>844</v>
      </c>
      <c r="C846" s="5" t="s">
        <v>785</v>
      </c>
      <c r="D846" s="5" t="s">
        <v>8</v>
      </c>
    </row>
    <row r="847" spans="1:4">
      <c r="A847">
        <v>842</v>
      </c>
      <c r="B847" s="5" t="s">
        <v>845</v>
      </c>
      <c r="C847" s="5" t="s">
        <v>785</v>
      </c>
      <c r="D847" s="5" t="s">
        <v>10</v>
      </c>
    </row>
    <row r="848" spans="1:4">
      <c r="A848">
        <v>843</v>
      </c>
      <c r="B848" s="5" t="s">
        <v>846</v>
      </c>
      <c r="C848" s="5" t="s">
        <v>785</v>
      </c>
      <c r="D848" s="5" t="s">
        <v>12</v>
      </c>
    </row>
    <row r="849" spans="1:4">
      <c r="A849">
        <v>844</v>
      </c>
      <c r="B849" s="5" t="s">
        <v>847</v>
      </c>
      <c r="C849" s="5" t="s">
        <v>785</v>
      </c>
      <c r="D849" s="5" t="s">
        <v>8</v>
      </c>
    </row>
    <row r="850" spans="1:4">
      <c r="A850">
        <v>845</v>
      </c>
      <c r="B850" s="5" t="s">
        <v>848</v>
      </c>
      <c r="C850" s="5" t="s">
        <v>785</v>
      </c>
      <c r="D850" s="5" t="s">
        <v>8</v>
      </c>
    </row>
    <row r="851" spans="1:4">
      <c r="A851">
        <v>846</v>
      </c>
      <c r="B851" s="5" t="s">
        <v>849</v>
      </c>
      <c r="C851" s="5" t="s">
        <v>785</v>
      </c>
      <c r="D851" s="5" t="s">
        <v>12</v>
      </c>
    </row>
    <row r="852" spans="1:4">
      <c r="A852">
        <v>847</v>
      </c>
      <c r="B852" s="5" t="s">
        <v>850</v>
      </c>
      <c r="C852" s="5" t="s">
        <v>785</v>
      </c>
      <c r="D852" s="5" t="s">
        <v>10</v>
      </c>
    </row>
    <row r="853" spans="1:4">
      <c r="A853">
        <v>848</v>
      </c>
      <c r="B853" s="5" t="s">
        <v>851</v>
      </c>
      <c r="C853" s="5" t="s">
        <v>785</v>
      </c>
      <c r="D853" s="5" t="s">
        <v>10</v>
      </c>
    </row>
    <row r="854" spans="1:4">
      <c r="A854">
        <v>849</v>
      </c>
      <c r="B854" s="5" t="s">
        <v>852</v>
      </c>
      <c r="C854" s="5" t="s">
        <v>785</v>
      </c>
      <c r="D854" s="5" t="s">
        <v>8</v>
      </c>
    </row>
    <row r="855" spans="1:4">
      <c r="A855">
        <v>850</v>
      </c>
      <c r="B855" s="5" t="s">
        <v>853</v>
      </c>
      <c r="C855" s="5" t="s">
        <v>785</v>
      </c>
      <c r="D855" s="5" t="s">
        <v>12</v>
      </c>
    </row>
    <row r="856" spans="1:4">
      <c r="A856">
        <v>851</v>
      </c>
      <c r="B856" s="5" t="s">
        <v>854</v>
      </c>
      <c r="C856" s="5" t="s">
        <v>785</v>
      </c>
      <c r="D856" s="5" t="s">
        <v>12</v>
      </c>
    </row>
    <row r="857" spans="1:4">
      <c r="A857">
        <v>852</v>
      </c>
      <c r="B857" s="5" t="s">
        <v>855</v>
      </c>
      <c r="C857" s="5" t="s">
        <v>785</v>
      </c>
      <c r="D857" s="5" t="s">
        <v>8</v>
      </c>
    </row>
    <row r="858" spans="1:4">
      <c r="A858">
        <v>853</v>
      </c>
      <c r="B858" s="5" t="s">
        <v>856</v>
      </c>
      <c r="C858" s="5" t="s">
        <v>785</v>
      </c>
      <c r="D858" s="5" t="s">
        <v>10</v>
      </c>
    </row>
    <row r="859" spans="1:4">
      <c r="A859">
        <v>854</v>
      </c>
      <c r="B859" s="5" t="s">
        <v>857</v>
      </c>
      <c r="C859" s="5" t="s">
        <v>785</v>
      </c>
      <c r="D859" s="5" t="s">
        <v>8</v>
      </c>
    </row>
    <row r="860" spans="1:4">
      <c r="A860">
        <v>855</v>
      </c>
      <c r="B860" s="5" t="s">
        <v>858</v>
      </c>
      <c r="C860" s="5" t="s">
        <v>785</v>
      </c>
      <c r="D860" s="5" t="s">
        <v>10</v>
      </c>
    </row>
    <row r="861" spans="1:4">
      <c r="A861">
        <v>856</v>
      </c>
      <c r="B861" s="5" t="s">
        <v>859</v>
      </c>
      <c r="C861" s="5" t="s">
        <v>785</v>
      </c>
      <c r="D861" s="5" t="s">
        <v>8</v>
      </c>
    </row>
    <row r="862" spans="1:4">
      <c r="A862">
        <v>857</v>
      </c>
      <c r="B862" s="5" t="s">
        <v>860</v>
      </c>
      <c r="C862" s="5" t="s">
        <v>785</v>
      </c>
      <c r="D862" s="5" t="s">
        <v>8</v>
      </c>
    </row>
    <row r="863" spans="1:4">
      <c r="A863">
        <v>858</v>
      </c>
      <c r="B863" s="5" t="s">
        <v>861</v>
      </c>
      <c r="C863" s="5" t="s">
        <v>785</v>
      </c>
      <c r="D863" s="5" t="s">
        <v>12</v>
      </c>
    </row>
    <row r="864" spans="1:4">
      <c r="A864">
        <v>859</v>
      </c>
      <c r="B864" s="5" t="s">
        <v>862</v>
      </c>
      <c r="C864" s="5" t="s">
        <v>785</v>
      </c>
      <c r="D864" s="5" t="s">
        <v>8</v>
      </c>
    </row>
    <row r="865" spans="1:4">
      <c r="A865">
        <v>860</v>
      </c>
      <c r="B865" s="5" t="s">
        <v>863</v>
      </c>
      <c r="C865" s="5" t="s">
        <v>785</v>
      </c>
      <c r="D865" s="5" t="s">
        <v>10</v>
      </c>
    </row>
    <row r="866" spans="1:4">
      <c r="A866">
        <v>861</v>
      </c>
      <c r="B866" s="5" t="s">
        <v>864</v>
      </c>
      <c r="C866" s="5" t="s">
        <v>785</v>
      </c>
      <c r="D866" s="5" t="s">
        <v>12</v>
      </c>
    </row>
    <row r="867" spans="1:4">
      <c r="A867">
        <v>862</v>
      </c>
      <c r="B867" s="5" t="s">
        <v>865</v>
      </c>
      <c r="C867" s="5" t="s">
        <v>785</v>
      </c>
      <c r="D867" s="5" t="s">
        <v>12</v>
      </c>
    </row>
    <row r="868" spans="1:4">
      <c r="A868">
        <v>863</v>
      </c>
      <c r="B868" s="5" t="s">
        <v>866</v>
      </c>
      <c r="C868" s="5" t="s">
        <v>785</v>
      </c>
      <c r="D868" s="5" t="s">
        <v>12</v>
      </c>
    </row>
    <row r="869" spans="1:4">
      <c r="A869">
        <v>864</v>
      </c>
      <c r="B869" s="5" t="s">
        <v>867</v>
      </c>
      <c r="C869" s="5" t="s">
        <v>785</v>
      </c>
      <c r="D869" s="5" t="s">
        <v>8</v>
      </c>
    </row>
    <row r="870" spans="1:4">
      <c r="A870">
        <v>865</v>
      </c>
      <c r="B870" s="5" t="s">
        <v>868</v>
      </c>
      <c r="C870" s="5" t="s">
        <v>785</v>
      </c>
      <c r="D870" s="5" t="s">
        <v>8</v>
      </c>
    </row>
    <row r="871" spans="1:4">
      <c r="A871">
        <v>866</v>
      </c>
      <c r="B871" s="5" t="s">
        <v>869</v>
      </c>
      <c r="C871" s="5" t="s">
        <v>785</v>
      </c>
      <c r="D871" s="5" t="s">
        <v>10</v>
      </c>
    </row>
    <row r="872" spans="1:4">
      <c r="A872">
        <v>867</v>
      </c>
      <c r="B872" s="5" t="s">
        <v>870</v>
      </c>
      <c r="C872" s="5" t="s">
        <v>785</v>
      </c>
      <c r="D872" s="5" t="s">
        <v>8</v>
      </c>
    </row>
    <row r="873" spans="1:4">
      <c r="A873">
        <v>868</v>
      </c>
      <c r="B873" s="5" t="s">
        <v>871</v>
      </c>
      <c r="C873" s="5" t="s">
        <v>785</v>
      </c>
      <c r="D873" s="5" t="s">
        <v>10</v>
      </c>
    </row>
    <row r="874" spans="1:4">
      <c r="A874">
        <v>869</v>
      </c>
      <c r="B874" s="5" t="s">
        <v>872</v>
      </c>
      <c r="C874" s="5" t="s">
        <v>785</v>
      </c>
      <c r="D874" s="5" t="s">
        <v>12</v>
      </c>
    </row>
    <row r="875" spans="1:4">
      <c r="A875">
        <v>870</v>
      </c>
      <c r="B875" s="5" t="s">
        <v>873</v>
      </c>
      <c r="C875" s="5" t="s">
        <v>785</v>
      </c>
      <c r="D875" s="5" t="s">
        <v>10</v>
      </c>
    </row>
    <row r="876" spans="1:4">
      <c r="A876">
        <v>871</v>
      </c>
      <c r="B876" s="5" t="s">
        <v>874</v>
      </c>
      <c r="C876" s="5" t="s">
        <v>785</v>
      </c>
      <c r="D876" s="5" t="s">
        <v>12</v>
      </c>
    </row>
    <row r="877" spans="1:4">
      <c r="A877">
        <v>872</v>
      </c>
      <c r="B877" s="5" t="s">
        <v>875</v>
      </c>
      <c r="C877" s="5" t="s">
        <v>785</v>
      </c>
      <c r="D877" s="5" t="s">
        <v>8</v>
      </c>
    </row>
    <row r="878" spans="1:4">
      <c r="A878">
        <v>873</v>
      </c>
      <c r="B878" s="5" t="s">
        <v>876</v>
      </c>
      <c r="C878" s="5" t="s">
        <v>785</v>
      </c>
      <c r="D878" s="5" t="s">
        <v>10</v>
      </c>
    </row>
    <row r="879" spans="1:4">
      <c r="A879">
        <v>874</v>
      </c>
      <c r="B879" s="5" t="s">
        <v>877</v>
      </c>
      <c r="C879" s="5" t="s">
        <v>785</v>
      </c>
      <c r="D879" s="5" t="s">
        <v>8</v>
      </c>
    </row>
    <row r="880" spans="1:4">
      <c r="A880">
        <v>875</v>
      </c>
      <c r="B880" s="5" t="s">
        <v>878</v>
      </c>
      <c r="C880" s="5" t="s">
        <v>785</v>
      </c>
      <c r="D880" s="5" t="s">
        <v>8</v>
      </c>
    </row>
    <row r="881" spans="1:4">
      <c r="A881">
        <v>876</v>
      </c>
      <c r="B881" s="5" t="s">
        <v>879</v>
      </c>
      <c r="C881" s="5" t="s">
        <v>785</v>
      </c>
      <c r="D881" s="5" t="s">
        <v>8</v>
      </c>
    </row>
    <row r="882" spans="1:4">
      <c r="A882">
        <v>877</v>
      </c>
      <c r="B882" s="5" t="s">
        <v>880</v>
      </c>
      <c r="C882" s="5" t="s">
        <v>785</v>
      </c>
      <c r="D882" s="5" t="s">
        <v>12</v>
      </c>
    </row>
    <row r="883" spans="1:4">
      <c r="A883">
        <v>878</v>
      </c>
      <c r="B883" s="5" t="s">
        <v>881</v>
      </c>
      <c r="C883" s="5" t="s">
        <v>785</v>
      </c>
      <c r="D883" s="5" t="s">
        <v>8</v>
      </c>
    </row>
    <row r="884" spans="1:4">
      <c r="A884">
        <v>879</v>
      </c>
      <c r="B884" s="5" t="s">
        <v>882</v>
      </c>
      <c r="C884" s="5" t="s">
        <v>785</v>
      </c>
      <c r="D884" s="5" t="s">
        <v>8</v>
      </c>
    </row>
    <row r="885" spans="1:4">
      <c r="A885">
        <v>880</v>
      </c>
      <c r="B885" s="5" t="s">
        <v>883</v>
      </c>
      <c r="C885" s="5" t="s">
        <v>785</v>
      </c>
      <c r="D885" s="5" t="s">
        <v>10</v>
      </c>
    </row>
    <row r="886" spans="1:4">
      <c r="A886">
        <v>881</v>
      </c>
      <c r="B886" s="5" t="s">
        <v>884</v>
      </c>
      <c r="C886" s="5" t="s">
        <v>785</v>
      </c>
      <c r="D886" s="5" t="s">
        <v>10</v>
      </c>
    </row>
    <row r="887" spans="1:4">
      <c r="A887">
        <v>882</v>
      </c>
      <c r="B887" s="5" t="s">
        <v>885</v>
      </c>
      <c r="C887" s="5" t="s">
        <v>785</v>
      </c>
      <c r="D887" s="5" t="s">
        <v>8</v>
      </c>
    </row>
    <row r="888" spans="1:4">
      <c r="A888">
        <v>883</v>
      </c>
      <c r="B888" s="5" t="s">
        <v>886</v>
      </c>
      <c r="C888" s="5" t="s">
        <v>785</v>
      </c>
      <c r="D888" s="5" t="s">
        <v>12</v>
      </c>
    </row>
    <row r="889" spans="1:4">
      <c r="A889">
        <v>884</v>
      </c>
      <c r="B889" s="5" t="s">
        <v>887</v>
      </c>
      <c r="C889" s="5" t="s">
        <v>785</v>
      </c>
      <c r="D889" s="5" t="s">
        <v>10</v>
      </c>
    </row>
    <row r="890" spans="1:4">
      <c r="A890">
        <v>885</v>
      </c>
      <c r="B890" s="5" t="s">
        <v>888</v>
      </c>
      <c r="C890" s="5" t="s">
        <v>785</v>
      </c>
      <c r="D890" s="5" t="s">
        <v>12</v>
      </c>
    </row>
    <row r="891" spans="1:4">
      <c r="A891">
        <v>886</v>
      </c>
      <c r="B891" s="5" t="s">
        <v>889</v>
      </c>
      <c r="C891" s="5" t="s">
        <v>785</v>
      </c>
      <c r="D891" s="5" t="s">
        <v>8</v>
      </c>
    </row>
    <row r="892" spans="1:4">
      <c r="A892">
        <v>887</v>
      </c>
      <c r="B892" s="5" t="s">
        <v>890</v>
      </c>
      <c r="C892" s="5" t="s">
        <v>785</v>
      </c>
      <c r="D892" s="5" t="s">
        <v>10</v>
      </c>
    </row>
    <row r="893" spans="1:4">
      <c r="A893">
        <v>888</v>
      </c>
      <c r="B893" s="5" t="s">
        <v>891</v>
      </c>
      <c r="C893" s="5" t="s">
        <v>785</v>
      </c>
      <c r="D893" s="5" t="s">
        <v>8</v>
      </c>
    </row>
    <row r="894" spans="1:4">
      <c r="A894">
        <v>889</v>
      </c>
      <c r="B894" s="5" t="s">
        <v>892</v>
      </c>
      <c r="C894" s="5" t="s">
        <v>785</v>
      </c>
      <c r="D894" s="5" t="s">
        <v>8</v>
      </c>
    </row>
    <row r="895" spans="1:4">
      <c r="A895">
        <v>890</v>
      </c>
      <c r="B895" s="5" t="s">
        <v>893</v>
      </c>
      <c r="C895" s="5" t="s">
        <v>785</v>
      </c>
      <c r="D895" s="5" t="s">
        <v>8</v>
      </c>
    </row>
    <row r="896" spans="1:4">
      <c r="A896">
        <v>891</v>
      </c>
      <c r="B896" s="5" t="s">
        <v>894</v>
      </c>
      <c r="C896" s="5" t="s">
        <v>785</v>
      </c>
      <c r="D896" s="5" t="s">
        <v>12</v>
      </c>
    </row>
    <row r="897" spans="1:4">
      <c r="A897">
        <v>892</v>
      </c>
      <c r="B897" s="5" t="s">
        <v>895</v>
      </c>
      <c r="C897" s="5" t="s">
        <v>785</v>
      </c>
      <c r="D897" s="5" t="s">
        <v>8</v>
      </c>
    </row>
    <row r="898" spans="1:4">
      <c r="A898">
        <v>893</v>
      </c>
      <c r="B898" s="5" t="s">
        <v>896</v>
      </c>
      <c r="C898" s="5" t="s">
        <v>785</v>
      </c>
      <c r="D898" s="5" t="s">
        <v>10</v>
      </c>
    </row>
    <row r="899" spans="1:4">
      <c r="A899">
        <v>894</v>
      </c>
      <c r="B899" s="5" t="s">
        <v>897</v>
      </c>
      <c r="C899" s="5" t="s">
        <v>785</v>
      </c>
      <c r="D899" s="5" t="s">
        <v>10</v>
      </c>
    </row>
    <row r="900" spans="1:4">
      <c r="A900">
        <v>895</v>
      </c>
      <c r="B900" s="5" t="s">
        <v>898</v>
      </c>
      <c r="C900" s="5" t="s">
        <v>785</v>
      </c>
      <c r="D900" s="5" t="s">
        <v>12</v>
      </c>
    </row>
    <row r="901" spans="1:4">
      <c r="A901">
        <v>896</v>
      </c>
      <c r="B901" s="5" t="s">
        <v>899</v>
      </c>
      <c r="C901" s="5" t="s">
        <v>785</v>
      </c>
      <c r="D901" s="5" t="s">
        <v>8</v>
      </c>
    </row>
    <row r="902" spans="1:4">
      <c r="A902">
        <v>897</v>
      </c>
      <c r="B902" s="5" t="s">
        <v>900</v>
      </c>
      <c r="C902" s="5" t="s">
        <v>785</v>
      </c>
      <c r="D902" s="5" t="s">
        <v>8</v>
      </c>
    </row>
    <row r="903" spans="1:4">
      <c r="A903">
        <v>898</v>
      </c>
      <c r="B903" s="5" t="s">
        <v>901</v>
      </c>
      <c r="C903" s="5" t="s">
        <v>785</v>
      </c>
      <c r="D903" s="5" t="s">
        <v>8</v>
      </c>
    </row>
    <row r="904" spans="1:4">
      <c r="A904">
        <v>899</v>
      </c>
      <c r="B904" s="5" t="s">
        <v>902</v>
      </c>
      <c r="C904" s="5" t="s">
        <v>785</v>
      </c>
      <c r="D904" s="5" t="s">
        <v>12</v>
      </c>
    </row>
    <row r="905" spans="1:4">
      <c r="A905">
        <v>900</v>
      </c>
      <c r="B905" s="5" t="s">
        <v>903</v>
      </c>
      <c r="C905" s="5" t="s">
        <v>785</v>
      </c>
      <c r="D905" s="5" t="s">
        <v>12</v>
      </c>
    </row>
    <row r="906" spans="1:4">
      <c r="A906">
        <v>901</v>
      </c>
      <c r="B906" s="5" t="s">
        <v>904</v>
      </c>
      <c r="C906" s="5" t="s">
        <v>785</v>
      </c>
      <c r="D906" s="5" t="s">
        <v>10</v>
      </c>
    </row>
    <row r="907" spans="1:4">
      <c r="A907">
        <v>902</v>
      </c>
      <c r="B907" s="5" t="s">
        <v>905</v>
      </c>
      <c r="C907" s="5" t="s">
        <v>785</v>
      </c>
      <c r="D907" s="5" t="s">
        <v>12</v>
      </c>
    </row>
    <row r="908" spans="1:4">
      <c r="A908">
        <v>903</v>
      </c>
      <c r="B908" s="5" t="s">
        <v>906</v>
      </c>
      <c r="C908" s="5" t="s">
        <v>785</v>
      </c>
      <c r="D908" s="5" t="s">
        <v>12</v>
      </c>
    </row>
    <row r="909" spans="1:4">
      <c r="A909">
        <v>904</v>
      </c>
      <c r="B909" s="5" t="s">
        <v>907</v>
      </c>
      <c r="C909" s="5" t="s">
        <v>785</v>
      </c>
      <c r="D909" s="5" t="s">
        <v>8</v>
      </c>
    </row>
    <row r="910" spans="1:4">
      <c r="A910">
        <v>905</v>
      </c>
      <c r="B910" s="5" t="s">
        <v>908</v>
      </c>
      <c r="C910" s="5" t="s">
        <v>785</v>
      </c>
      <c r="D910" s="5" t="s">
        <v>8</v>
      </c>
    </row>
    <row r="911" spans="1:4">
      <c r="A911">
        <v>906</v>
      </c>
      <c r="B911" s="5" t="s">
        <v>909</v>
      </c>
      <c r="C911" s="5" t="s">
        <v>785</v>
      </c>
      <c r="D911" s="5" t="s">
        <v>12</v>
      </c>
    </row>
    <row r="912" spans="1:4">
      <c r="A912">
        <v>907</v>
      </c>
      <c r="B912" s="5" t="s">
        <v>910</v>
      </c>
      <c r="C912" s="5" t="s">
        <v>785</v>
      </c>
      <c r="D912" s="5" t="s">
        <v>10</v>
      </c>
    </row>
    <row r="913" spans="1:4">
      <c r="A913">
        <v>908</v>
      </c>
      <c r="B913" s="5" t="s">
        <v>911</v>
      </c>
      <c r="C913" s="5" t="s">
        <v>785</v>
      </c>
      <c r="D913" s="5" t="s">
        <v>10</v>
      </c>
    </row>
    <row r="914" spans="1:4">
      <c r="A914">
        <v>909</v>
      </c>
      <c r="B914" s="5" t="s">
        <v>252</v>
      </c>
      <c r="C914" s="5" t="s">
        <v>785</v>
      </c>
      <c r="D914" s="5" t="s">
        <v>10</v>
      </c>
    </row>
    <row r="915" spans="1:4">
      <c r="A915">
        <v>910</v>
      </c>
      <c r="B915" s="5" t="s">
        <v>912</v>
      </c>
      <c r="C915" s="5" t="s">
        <v>785</v>
      </c>
      <c r="D915" s="5" t="s">
        <v>8</v>
      </c>
    </row>
    <row r="916" spans="1:4">
      <c r="A916">
        <v>911</v>
      </c>
      <c r="B916" s="5" t="s">
        <v>913</v>
      </c>
      <c r="C916" s="5" t="s">
        <v>785</v>
      </c>
      <c r="D916" s="5" t="s">
        <v>12</v>
      </c>
    </row>
    <row r="917" spans="1:4">
      <c r="A917">
        <v>912</v>
      </c>
      <c r="B917" s="5" t="s">
        <v>914</v>
      </c>
      <c r="C917" s="5" t="s">
        <v>785</v>
      </c>
      <c r="D917" s="5" t="s">
        <v>8</v>
      </c>
    </row>
    <row r="918" spans="1:4">
      <c r="A918">
        <v>913</v>
      </c>
      <c r="B918" s="5" t="s">
        <v>915</v>
      </c>
      <c r="C918" s="5" t="s">
        <v>785</v>
      </c>
      <c r="D918" s="5" t="s">
        <v>12</v>
      </c>
    </row>
    <row r="919" spans="1:4">
      <c r="A919">
        <v>914</v>
      </c>
      <c r="B919" s="5" t="s">
        <v>916</v>
      </c>
      <c r="C919" s="5" t="s">
        <v>785</v>
      </c>
      <c r="D919" s="5" t="s">
        <v>8</v>
      </c>
    </row>
    <row r="920" spans="1:4">
      <c r="A920">
        <v>915</v>
      </c>
      <c r="B920" s="5" t="s">
        <v>917</v>
      </c>
      <c r="C920" s="5" t="s">
        <v>785</v>
      </c>
      <c r="D920" s="5" t="s">
        <v>10</v>
      </c>
    </row>
    <row r="921" spans="1:4">
      <c r="A921">
        <v>916</v>
      </c>
      <c r="B921" s="5" t="s">
        <v>918</v>
      </c>
      <c r="C921" s="5" t="s">
        <v>785</v>
      </c>
      <c r="D921" s="5" t="s">
        <v>12</v>
      </c>
    </row>
    <row r="922" spans="1:4">
      <c r="A922">
        <v>917</v>
      </c>
      <c r="B922" s="5" t="s">
        <v>919</v>
      </c>
      <c r="C922" s="5" t="s">
        <v>785</v>
      </c>
      <c r="D922" s="5" t="s">
        <v>8</v>
      </c>
    </row>
    <row r="923" spans="1:4">
      <c r="A923">
        <v>918</v>
      </c>
      <c r="B923" s="5" t="s">
        <v>920</v>
      </c>
      <c r="C923" s="5" t="s">
        <v>785</v>
      </c>
      <c r="D923" s="5" t="s">
        <v>12</v>
      </c>
    </row>
    <row r="924" spans="1:4">
      <c r="A924">
        <v>919</v>
      </c>
      <c r="B924" s="5" t="s">
        <v>921</v>
      </c>
      <c r="C924" s="5" t="s">
        <v>785</v>
      </c>
      <c r="D924" s="5" t="s">
        <v>8</v>
      </c>
    </row>
    <row r="925" spans="1:4">
      <c r="A925">
        <v>920</v>
      </c>
      <c r="B925" s="5" t="s">
        <v>922</v>
      </c>
      <c r="C925" s="5" t="s">
        <v>785</v>
      </c>
      <c r="D925" s="5" t="s">
        <v>12</v>
      </c>
    </row>
    <row r="926" spans="1:4">
      <c r="A926">
        <v>921</v>
      </c>
      <c r="B926" s="5" t="s">
        <v>923</v>
      </c>
      <c r="C926" s="5" t="s">
        <v>785</v>
      </c>
      <c r="D926" s="5" t="s">
        <v>8</v>
      </c>
    </row>
    <row r="927" spans="1:4">
      <c r="A927">
        <v>922</v>
      </c>
      <c r="B927" s="5" t="s">
        <v>924</v>
      </c>
      <c r="C927" s="5" t="s">
        <v>785</v>
      </c>
      <c r="D927" s="5" t="s">
        <v>10</v>
      </c>
    </row>
    <row r="928" spans="1:4">
      <c r="A928">
        <v>923</v>
      </c>
      <c r="B928" s="5" t="s">
        <v>925</v>
      </c>
      <c r="C928" s="5" t="s">
        <v>785</v>
      </c>
      <c r="D928" s="5" t="s">
        <v>10</v>
      </c>
    </row>
    <row r="929" spans="1:4">
      <c r="A929">
        <v>924</v>
      </c>
      <c r="B929" s="5" t="s">
        <v>926</v>
      </c>
      <c r="C929" s="5" t="s">
        <v>785</v>
      </c>
      <c r="D929" s="5" t="s">
        <v>12</v>
      </c>
    </row>
    <row r="930" spans="1:4">
      <c r="A930">
        <v>925</v>
      </c>
      <c r="B930" s="5" t="s">
        <v>927</v>
      </c>
      <c r="C930" s="5" t="s">
        <v>785</v>
      </c>
      <c r="D930" s="5" t="s">
        <v>8</v>
      </c>
    </row>
    <row r="931" spans="1:4">
      <c r="A931">
        <v>926</v>
      </c>
      <c r="B931" s="5" t="s">
        <v>928</v>
      </c>
      <c r="C931" s="5" t="s">
        <v>785</v>
      </c>
      <c r="D931" s="5" t="s">
        <v>10</v>
      </c>
    </row>
    <row r="932" spans="1:4">
      <c r="A932">
        <v>927</v>
      </c>
      <c r="B932" s="5" t="s">
        <v>929</v>
      </c>
      <c r="C932" s="5" t="s">
        <v>785</v>
      </c>
      <c r="D932" s="5" t="s">
        <v>8</v>
      </c>
    </row>
    <row r="933" spans="1:4">
      <c r="A933">
        <v>928</v>
      </c>
      <c r="B933" s="5" t="s">
        <v>930</v>
      </c>
      <c r="C933" s="5" t="s">
        <v>785</v>
      </c>
      <c r="D933" s="5" t="s">
        <v>8</v>
      </c>
    </row>
    <row r="934" spans="1:4">
      <c r="A934">
        <v>929</v>
      </c>
      <c r="B934" s="5" t="s">
        <v>931</v>
      </c>
      <c r="C934" s="5" t="s">
        <v>785</v>
      </c>
      <c r="D934" s="5" t="s">
        <v>10</v>
      </c>
    </row>
    <row r="935" spans="1:4">
      <c r="A935">
        <v>930</v>
      </c>
      <c r="B935" s="5" t="s">
        <v>932</v>
      </c>
      <c r="C935" s="5" t="s">
        <v>785</v>
      </c>
      <c r="D935" s="5" t="s">
        <v>10</v>
      </c>
    </row>
    <row r="936" spans="1:4">
      <c r="A936">
        <v>931</v>
      </c>
      <c r="B936" s="5" t="s">
        <v>933</v>
      </c>
      <c r="C936" s="5" t="s">
        <v>785</v>
      </c>
      <c r="D936" s="5" t="s">
        <v>10</v>
      </c>
    </row>
    <row r="937" spans="1:4">
      <c r="A937">
        <v>932</v>
      </c>
      <c r="B937" s="5" t="s">
        <v>934</v>
      </c>
      <c r="C937" s="5" t="s">
        <v>785</v>
      </c>
      <c r="D937" s="5" t="s">
        <v>10</v>
      </c>
    </row>
    <row r="938" spans="1:4">
      <c r="A938">
        <v>933</v>
      </c>
      <c r="B938" s="5" t="s">
        <v>935</v>
      </c>
      <c r="C938" s="5" t="s">
        <v>785</v>
      </c>
      <c r="D938" s="5" t="s">
        <v>8</v>
      </c>
    </row>
    <row r="939" spans="1:4">
      <c r="A939">
        <v>934</v>
      </c>
      <c r="B939" s="5" t="s">
        <v>936</v>
      </c>
      <c r="C939" s="5" t="s">
        <v>785</v>
      </c>
      <c r="D939" s="5" t="s">
        <v>12</v>
      </c>
    </row>
    <row r="940" spans="1:4">
      <c r="A940">
        <v>935</v>
      </c>
      <c r="B940" s="5" t="s">
        <v>937</v>
      </c>
      <c r="C940" s="5" t="s">
        <v>785</v>
      </c>
      <c r="D940" s="5" t="s">
        <v>8</v>
      </c>
    </row>
    <row r="941" spans="1:4">
      <c r="A941">
        <v>936</v>
      </c>
      <c r="B941" s="5" t="s">
        <v>938</v>
      </c>
      <c r="C941" s="5" t="s">
        <v>785</v>
      </c>
      <c r="D941" s="5" t="s">
        <v>8</v>
      </c>
    </row>
    <row r="942" spans="1:4">
      <c r="A942">
        <v>937</v>
      </c>
      <c r="B942" s="5" t="s">
        <v>939</v>
      </c>
      <c r="C942" s="5" t="s">
        <v>785</v>
      </c>
      <c r="D942" s="5" t="s">
        <v>10</v>
      </c>
    </row>
    <row r="943" spans="1:4">
      <c r="A943">
        <v>938</v>
      </c>
      <c r="B943" s="5" t="s">
        <v>940</v>
      </c>
      <c r="C943" s="5" t="s">
        <v>785</v>
      </c>
      <c r="D943" s="5" t="s">
        <v>8</v>
      </c>
    </row>
    <row r="944" spans="1:4">
      <c r="A944">
        <v>939</v>
      </c>
      <c r="B944" s="5" t="s">
        <v>941</v>
      </c>
      <c r="C944" s="5" t="s">
        <v>785</v>
      </c>
      <c r="D944" s="5" t="s">
        <v>10</v>
      </c>
    </row>
    <row r="945" spans="1:4">
      <c r="A945">
        <v>940</v>
      </c>
      <c r="B945" s="5" t="s">
        <v>942</v>
      </c>
      <c r="C945" s="5" t="s">
        <v>785</v>
      </c>
      <c r="D945" s="5" t="s">
        <v>12</v>
      </c>
    </row>
    <row r="946" spans="1:4">
      <c r="A946">
        <v>941</v>
      </c>
      <c r="B946" s="5" t="s">
        <v>943</v>
      </c>
      <c r="C946" s="5" t="s">
        <v>785</v>
      </c>
      <c r="D946" s="5" t="s">
        <v>10</v>
      </c>
    </row>
    <row r="947" spans="1:4">
      <c r="A947">
        <v>942</v>
      </c>
      <c r="B947" s="5" t="s">
        <v>944</v>
      </c>
      <c r="C947" s="5" t="s">
        <v>785</v>
      </c>
      <c r="D947" s="5" t="s">
        <v>8</v>
      </c>
    </row>
    <row r="948" spans="1:4">
      <c r="A948">
        <v>943</v>
      </c>
      <c r="B948" s="5" t="s">
        <v>945</v>
      </c>
      <c r="C948" s="5" t="s">
        <v>785</v>
      </c>
      <c r="D948" s="5" t="s">
        <v>10</v>
      </c>
    </row>
    <row r="949" spans="1:4">
      <c r="A949">
        <v>944</v>
      </c>
      <c r="B949" s="5" t="s">
        <v>946</v>
      </c>
      <c r="C949" s="5" t="s">
        <v>785</v>
      </c>
      <c r="D949" s="5" t="s">
        <v>8</v>
      </c>
    </row>
    <row r="950" spans="1:4">
      <c r="A950">
        <v>945</v>
      </c>
      <c r="B950" s="5" t="s">
        <v>947</v>
      </c>
      <c r="C950" s="5" t="s">
        <v>785</v>
      </c>
      <c r="D950" s="5" t="s">
        <v>12</v>
      </c>
    </row>
    <row r="951" spans="1:4">
      <c r="A951">
        <v>946</v>
      </c>
      <c r="B951" s="5" t="s">
        <v>948</v>
      </c>
      <c r="C951" s="5" t="s">
        <v>785</v>
      </c>
      <c r="D951" s="5" t="s">
        <v>12</v>
      </c>
    </row>
    <row r="952" spans="1:4">
      <c r="A952">
        <v>947</v>
      </c>
      <c r="B952" s="5" t="s">
        <v>949</v>
      </c>
      <c r="C952" s="5" t="s">
        <v>785</v>
      </c>
      <c r="D952" s="5" t="s">
        <v>12</v>
      </c>
    </row>
    <row r="953" spans="1:4">
      <c r="A953">
        <v>948</v>
      </c>
      <c r="B953" s="5" t="s">
        <v>950</v>
      </c>
      <c r="C953" s="5" t="s">
        <v>785</v>
      </c>
      <c r="D953" s="5" t="s">
        <v>8</v>
      </c>
    </row>
    <row r="954" spans="1:4">
      <c r="A954">
        <v>949</v>
      </c>
      <c r="B954" s="5" t="s">
        <v>951</v>
      </c>
      <c r="C954" s="5" t="s">
        <v>785</v>
      </c>
      <c r="D954" s="5" t="s">
        <v>12</v>
      </c>
    </row>
    <row r="955" spans="1:4">
      <c r="A955">
        <v>950</v>
      </c>
      <c r="B955" s="5" t="s">
        <v>952</v>
      </c>
      <c r="C955" s="5" t="s">
        <v>785</v>
      </c>
      <c r="D955" s="5" t="s">
        <v>10</v>
      </c>
    </row>
    <row r="956" spans="1:4">
      <c r="A956">
        <v>951</v>
      </c>
      <c r="B956" s="5" t="s">
        <v>953</v>
      </c>
      <c r="C956" s="5" t="s">
        <v>785</v>
      </c>
      <c r="D956" s="5" t="s">
        <v>10</v>
      </c>
    </row>
    <row r="957" spans="1:4">
      <c r="A957">
        <v>952</v>
      </c>
      <c r="B957" s="5" t="s">
        <v>954</v>
      </c>
      <c r="C957" s="5" t="s">
        <v>785</v>
      </c>
      <c r="D957" s="5" t="s">
        <v>12</v>
      </c>
    </row>
    <row r="958" spans="1:4">
      <c r="A958">
        <v>953</v>
      </c>
      <c r="B958" s="5" t="s">
        <v>955</v>
      </c>
      <c r="C958" s="5" t="s">
        <v>785</v>
      </c>
      <c r="D958" s="5" t="s">
        <v>8</v>
      </c>
    </row>
    <row r="959" spans="1:4">
      <c r="A959">
        <v>954</v>
      </c>
      <c r="B959" s="5" t="s">
        <v>956</v>
      </c>
      <c r="C959" s="5" t="s">
        <v>785</v>
      </c>
      <c r="D959" s="5" t="s">
        <v>8</v>
      </c>
    </row>
    <row r="960" spans="1:4">
      <c r="A960">
        <v>955</v>
      </c>
      <c r="B960" s="5" t="s">
        <v>957</v>
      </c>
      <c r="C960" s="5" t="s">
        <v>785</v>
      </c>
      <c r="D960" s="5" t="s">
        <v>8</v>
      </c>
    </row>
    <row r="961" spans="1:4">
      <c r="A961">
        <v>956</v>
      </c>
      <c r="B961" s="5" t="s">
        <v>958</v>
      </c>
      <c r="C961" s="5" t="s">
        <v>785</v>
      </c>
      <c r="D961" s="5" t="s">
        <v>8</v>
      </c>
    </row>
    <row r="962" spans="1:4">
      <c r="A962">
        <v>957</v>
      </c>
      <c r="B962" s="5" t="s">
        <v>959</v>
      </c>
      <c r="C962" s="5" t="s">
        <v>785</v>
      </c>
      <c r="D962" s="5" t="s">
        <v>12</v>
      </c>
    </row>
    <row r="963" spans="1:4">
      <c r="A963">
        <v>958</v>
      </c>
      <c r="B963" s="5" t="s">
        <v>960</v>
      </c>
      <c r="C963" s="5" t="s">
        <v>785</v>
      </c>
      <c r="D963" s="5" t="s">
        <v>10</v>
      </c>
    </row>
    <row r="964" spans="1:4">
      <c r="A964">
        <v>959</v>
      </c>
      <c r="B964" s="5" t="s">
        <v>961</v>
      </c>
      <c r="C964" s="5" t="s">
        <v>785</v>
      </c>
      <c r="D964" s="5" t="s">
        <v>12</v>
      </c>
    </row>
    <row r="965" spans="1:4">
      <c r="A965">
        <v>960</v>
      </c>
      <c r="B965" s="5" t="s">
        <v>962</v>
      </c>
      <c r="C965" s="5" t="s">
        <v>785</v>
      </c>
      <c r="D965" s="5" t="s">
        <v>10</v>
      </c>
    </row>
    <row r="966" spans="1:4">
      <c r="A966">
        <v>961</v>
      </c>
      <c r="B966" s="5" t="s">
        <v>963</v>
      </c>
      <c r="C966" s="5" t="s">
        <v>785</v>
      </c>
      <c r="D966" s="5" t="s">
        <v>10</v>
      </c>
    </row>
    <row r="967" spans="1:4">
      <c r="A967">
        <v>962</v>
      </c>
      <c r="B967" s="5" t="s">
        <v>964</v>
      </c>
      <c r="C967" s="5" t="s">
        <v>785</v>
      </c>
      <c r="D967" s="5" t="s">
        <v>10</v>
      </c>
    </row>
    <row r="968" spans="1:4">
      <c r="A968">
        <v>963</v>
      </c>
      <c r="B968" s="5" t="s">
        <v>965</v>
      </c>
      <c r="C968" s="5" t="s">
        <v>785</v>
      </c>
      <c r="D968" s="5" t="s">
        <v>8</v>
      </c>
    </row>
    <row r="969" spans="1:4">
      <c r="A969">
        <v>964</v>
      </c>
      <c r="B969" s="5" t="s">
        <v>966</v>
      </c>
      <c r="C969" s="5" t="s">
        <v>785</v>
      </c>
      <c r="D969" s="5" t="s">
        <v>12</v>
      </c>
    </row>
    <row r="970" spans="1:4">
      <c r="A970">
        <v>965</v>
      </c>
      <c r="B970" s="5" t="s">
        <v>967</v>
      </c>
      <c r="C970" s="5" t="s">
        <v>785</v>
      </c>
      <c r="D970" s="5" t="s">
        <v>12</v>
      </c>
    </row>
    <row r="971" spans="1:4">
      <c r="A971">
        <v>966</v>
      </c>
      <c r="B971" s="5" t="s">
        <v>968</v>
      </c>
      <c r="C971" s="5" t="s">
        <v>785</v>
      </c>
      <c r="D971" s="5" t="s">
        <v>12</v>
      </c>
    </row>
    <row r="972" spans="1:4">
      <c r="A972">
        <v>967</v>
      </c>
      <c r="B972" s="5" t="s">
        <v>969</v>
      </c>
      <c r="C972" s="5" t="s">
        <v>785</v>
      </c>
      <c r="D972" s="5" t="s">
        <v>12</v>
      </c>
    </row>
    <row r="973" spans="1:4">
      <c r="A973">
        <v>968</v>
      </c>
      <c r="B973" s="5" t="s">
        <v>970</v>
      </c>
      <c r="C973" s="5" t="s">
        <v>785</v>
      </c>
      <c r="D973" s="5" t="s">
        <v>8</v>
      </c>
    </row>
    <row r="974" spans="1:4">
      <c r="A974">
        <v>969</v>
      </c>
      <c r="B974" s="5" t="s">
        <v>971</v>
      </c>
      <c r="C974" s="5" t="s">
        <v>785</v>
      </c>
      <c r="D974" s="5" t="s">
        <v>12</v>
      </c>
    </row>
    <row r="975" spans="1:4">
      <c r="A975">
        <v>970</v>
      </c>
      <c r="B975" s="5" t="s">
        <v>972</v>
      </c>
      <c r="C975" s="5" t="s">
        <v>785</v>
      </c>
      <c r="D975" s="5" t="s">
        <v>8</v>
      </c>
    </row>
    <row r="976" spans="1:4">
      <c r="A976">
        <v>971</v>
      </c>
      <c r="B976" s="5" t="s">
        <v>973</v>
      </c>
      <c r="C976" s="5" t="s">
        <v>785</v>
      </c>
      <c r="D976" s="5" t="s">
        <v>10</v>
      </c>
    </row>
    <row r="977" spans="1:4">
      <c r="A977">
        <v>972</v>
      </c>
      <c r="B977" s="5" t="s">
        <v>974</v>
      </c>
      <c r="C977" s="5" t="s">
        <v>785</v>
      </c>
      <c r="D977" s="5" t="s">
        <v>8</v>
      </c>
    </row>
    <row r="978" spans="1:4">
      <c r="A978">
        <v>973</v>
      </c>
      <c r="B978" s="5" t="s">
        <v>975</v>
      </c>
      <c r="C978" s="5" t="s">
        <v>785</v>
      </c>
      <c r="D978" s="5" t="s">
        <v>12</v>
      </c>
    </row>
    <row r="979" spans="1:4">
      <c r="A979">
        <v>974</v>
      </c>
      <c r="B979" s="5" t="s">
        <v>976</v>
      </c>
      <c r="C979" s="5" t="s">
        <v>785</v>
      </c>
      <c r="D979" s="5" t="s">
        <v>8</v>
      </c>
    </row>
    <row r="980" spans="1:4">
      <c r="A980">
        <v>975</v>
      </c>
      <c r="B980" s="5" t="s">
        <v>977</v>
      </c>
      <c r="C980" s="5" t="s">
        <v>785</v>
      </c>
      <c r="D980" s="5" t="s">
        <v>12</v>
      </c>
    </row>
    <row r="981" spans="1:4">
      <c r="A981">
        <v>976</v>
      </c>
      <c r="B981" s="5" t="s">
        <v>978</v>
      </c>
      <c r="C981" s="5" t="s">
        <v>785</v>
      </c>
      <c r="D981" s="5" t="s">
        <v>10</v>
      </c>
    </row>
    <row r="982" spans="1:4">
      <c r="A982">
        <v>977</v>
      </c>
      <c r="B982" s="5" t="s">
        <v>979</v>
      </c>
      <c r="C982" s="5" t="s">
        <v>785</v>
      </c>
      <c r="D982" s="5" t="s">
        <v>10</v>
      </c>
    </row>
    <row r="983" spans="1:4">
      <c r="A983">
        <v>978</v>
      </c>
      <c r="B983" s="5" t="s">
        <v>980</v>
      </c>
      <c r="C983" s="5" t="s">
        <v>785</v>
      </c>
      <c r="D983" s="5" t="s">
        <v>12</v>
      </c>
    </row>
    <row r="984" spans="1:4">
      <c r="A984">
        <v>979</v>
      </c>
      <c r="B984" s="5" t="s">
        <v>981</v>
      </c>
      <c r="C984" s="5" t="s">
        <v>785</v>
      </c>
      <c r="D984" s="5" t="s">
        <v>8</v>
      </c>
    </row>
    <row r="985" spans="1:4">
      <c r="A985">
        <v>980</v>
      </c>
      <c r="B985" s="5" t="s">
        <v>982</v>
      </c>
      <c r="C985" s="5" t="s">
        <v>785</v>
      </c>
      <c r="D985" s="5" t="s">
        <v>12</v>
      </c>
    </row>
    <row r="986" spans="1:4">
      <c r="A986">
        <v>981</v>
      </c>
      <c r="B986" s="5" t="s">
        <v>983</v>
      </c>
      <c r="C986" s="5" t="s">
        <v>785</v>
      </c>
      <c r="D986" s="5" t="s">
        <v>8</v>
      </c>
    </row>
    <row r="987" spans="1:4">
      <c r="A987">
        <v>982</v>
      </c>
      <c r="B987" s="5" t="s">
        <v>984</v>
      </c>
      <c r="C987" s="5" t="s">
        <v>785</v>
      </c>
      <c r="D987" s="5" t="s">
        <v>10</v>
      </c>
    </row>
    <row r="988" spans="1:4">
      <c r="A988">
        <v>983</v>
      </c>
      <c r="B988" s="5" t="s">
        <v>985</v>
      </c>
      <c r="C988" s="5" t="s">
        <v>785</v>
      </c>
      <c r="D988" s="5" t="s">
        <v>12</v>
      </c>
    </row>
    <row r="989" spans="1:4">
      <c r="A989">
        <v>984</v>
      </c>
      <c r="B989" s="5" t="s">
        <v>986</v>
      </c>
      <c r="C989" s="5" t="s">
        <v>785</v>
      </c>
      <c r="D989" s="5" t="s">
        <v>10</v>
      </c>
    </row>
    <row r="990" spans="1:4">
      <c r="A990">
        <v>985</v>
      </c>
      <c r="B990" s="5" t="s">
        <v>987</v>
      </c>
      <c r="C990" s="5" t="s">
        <v>785</v>
      </c>
      <c r="D990" s="5" t="s">
        <v>8</v>
      </c>
    </row>
    <row r="991" spans="1:4">
      <c r="A991">
        <v>986</v>
      </c>
      <c r="B991" s="5" t="s">
        <v>988</v>
      </c>
      <c r="C991" s="5" t="s">
        <v>785</v>
      </c>
      <c r="D991" s="5" t="s">
        <v>8</v>
      </c>
    </row>
    <row r="992" spans="1:4">
      <c r="A992">
        <v>987</v>
      </c>
      <c r="B992" s="5" t="s">
        <v>989</v>
      </c>
      <c r="C992" s="5" t="s">
        <v>785</v>
      </c>
      <c r="D992" s="5" t="s">
        <v>10</v>
      </c>
    </row>
    <row r="993" spans="1:4">
      <c r="A993">
        <v>988</v>
      </c>
      <c r="B993" s="5" t="s">
        <v>990</v>
      </c>
      <c r="C993" s="5" t="s">
        <v>785</v>
      </c>
      <c r="D993" s="5" t="s">
        <v>8</v>
      </c>
    </row>
    <row r="994" spans="1:4">
      <c r="A994">
        <v>989</v>
      </c>
      <c r="B994" s="5" t="s">
        <v>991</v>
      </c>
      <c r="C994" s="5" t="s">
        <v>785</v>
      </c>
      <c r="D994" s="5" t="s">
        <v>8</v>
      </c>
    </row>
    <row r="995" spans="1:4">
      <c r="A995">
        <v>990</v>
      </c>
      <c r="B995" s="5" t="s">
        <v>992</v>
      </c>
      <c r="C995" s="5" t="s">
        <v>785</v>
      </c>
      <c r="D995" s="5" t="s">
        <v>12</v>
      </c>
    </row>
    <row r="996" spans="1:4">
      <c r="A996">
        <v>991</v>
      </c>
      <c r="B996" s="5" t="s">
        <v>993</v>
      </c>
      <c r="C996" s="5" t="s">
        <v>785</v>
      </c>
      <c r="D996" s="5" t="s">
        <v>10</v>
      </c>
    </row>
    <row r="997" spans="1:4">
      <c r="A997">
        <v>992</v>
      </c>
      <c r="B997" s="5" t="s">
        <v>994</v>
      </c>
      <c r="C997" s="5" t="s">
        <v>785</v>
      </c>
      <c r="D997" s="5" t="s">
        <v>12</v>
      </c>
    </row>
    <row r="998" spans="1:4">
      <c r="A998">
        <v>993</v>
      </c>
      <c r="B998" s="5" t="s">
        <v>995</v>
      </c>
      <c r="C998" s="5" t="s">
        <v>785</v>
      </c>
      <c r="D998" s="5" t="s">
        <v>12</v>
      </c>
    </row>
    <row r="999" spans="1:4">
      <c r="A999">
        <v>994</v>
      </c>
      <c r="B999" s="5" t="s">
        <v>996</v>
      </c>
      <c r="C999" s="5" t="s">
        <v>785</v>
      </c>
      <c r="D999" s="5" t="s">
        <v>10</v>
      </c>
    </row>
    <row r="1000" spans="1:4">
      <c r="A1000">
        <v>995</v>
      </c>
      <c r="B1000" s="5" t="s">
        <v>997</v>
      </c>
      <c r="C1000" s="5" t="s">
        <v>785</v>
      </c>
      <c r="D1000" s="5" t="s">
        <v>12</v>
      </c>
    </row>
    <row r="1001" spans="1:4">
      <c r="A1001">
        <v>996</v>
      </c>
      <c r="B1001" s="5" t="s">
        <v>998</v>
      </c>
      <c r="C1001" s="5" t="s">
        <v>785</v>
      </c>
      <c r="D1001" s="5" t="s">
        <v>8</v>
      </c>
    </row>
    <row r="1002" spans="1:4">
      <c r="A1002">
        <v>997</v>
      </c>
      <c r="B1002" s="5" t="s">
        <v>999</v>
      </c>
      <c r="C1002" s="5" t="s">
        <v>785</v>
      </c>
      <c r="D1002" s="5" t="s">
        <v>12</v>
      </c>
    </row>
    <row r="1003" spans="1:4">
      <c r="A1003">
        <v>998</v>
      </c>
      <c r="B1003" s="5" t="s">
        <v>1000</v>
      </c>
      <c r="C1003" s="5" t="s">
        <v>785</v>
      </c>
      <c r="D1003" s="5" t="s">
        <v>12</v>
      </c>
    </row>
    <row r="1004" spans="1:4">
      <c r="A1004">
        <v>999</v>
      </c>
      <c r="B1004" s="5" t="s">
        <v>1001</v>
      </c>
      <c r="C1004" s="5" t="s">
        <v>785</v>
      </c>
      <c r="D1004" s="5" t="s">
        <v>10</v>
      </c>
    </row>
    <row r="1005" spans="1:4">
      <c r="A1005">
        <v>1000</v>
      </c>
      <c r="B1005" s="5" t="s">
        <v>1002</v>
      </c>
      <c r="C1005" s="5" t="s">
        <v>785</v>
      </c>
      <c r="D1005" s="5" t="s">
        <v>8</v>
      </c>
    </row>
    <row r="1006" spans="1:4">
      <c r="A1006">
        <v>1001</v>
      </c>
      <c r="B1006" s="5" t="s">
        <v>1003</v>
      </c>
      <c r="C1006" s="5" t="s">
        <v>785</v>
      </c>
      <c r="D1006" s="5" t="s">
        <v>12</v>
      </c>
    </row>
    <row r="1007" spans="1:4">
      <c r="A1007">
        <v>1002</v>
      </c>
      <c r="B1007" s="5" t="s">
        <v>1004</v>
      </c>
      <c r="C1007" s="5" t="s">
        <v>785</v>
      </c>
      <c r="D1007" s="5" t="s">
        <v>10</v>
      </c>
    </row>
    <row r="1008" spans="1:4">
      <c r="A1008">
        <v>1003</v>
      </c>
      <c r="B1008" s="5" t="s">
        <v>1005</v>
      </c>
      <c r="C1008" s="5" t="s">
        <v>785</v>
      </c>
      <c r="D1008" s="5" t="s">
        <v>8</v>
      </c>
    </row>
    <row r="1009" spans="1:4">
      <c r="A1009">
        <v>1004</v>
      </c>
      <c r="B1009" s="5" t="s">
        <v>1006</v>
      </c>
      <c r="C1009" s="5" t="s">
        <v>785</v>
      </c>
      <c r="D1009" s="5" t="s">
        <v>8</v>
      </c>
    </row>
    <row r="1010" spans="1:4">
      <c r="A1010">
        <v>1005</v>
      </c>
      <c r="B1010" s="5" t="s">
        <v>1007</v>
      </c>
      <c r="C1010" s="5" t="s">
        <v>785</v>
      </c>
      <c r="D1010" s="5" t="s">
        <v>8</v>
      </c>
    </row>
    <row r="1011" spans="1:4">
      <c r="A1011">
        <v>1006</v>
      </c>
      <c r="B1011" s="5" t="s">
        <v>1008</v>
      </c>
      <c r="C1011" s="5" t="s">
        <v>785</v>
      </c>
      <c r="D1011" s="5" t="s">
        <v>8</v>
      </c>
    </row>
    <row r="1012" spans="1:4">
      <c r="A1012">
        <v>1007</v>
      </c>
      <c r="B1012" s="5" t="s">
        <v>1009</v>
      </c>
      <c r="C1012" s="5" t="s">
        <v>785</v>
      </c>
      <c r="D1012" s="5" t="s">
        <v>12</v>
      </c>
    </row>
    <row r="1013" spans="1:4">
      <c r="A1013">
        <v>1008</v>
      </c>
      <c r="B1013" s="5" t="s">
        <v>1010</v>
      </c>
      <c r="C1013" s="5" t="s">
        <v>785</v>
      </c>
      <c r="D1013" s="5" t="s">
        <v>10</v>
      </c>
    </row>
    <row r="1014" spans="1:4">
      <c r="A1014">
        <v>1009</v>
      </c>
      <c r="B1014" s="5" t="s">
        <v>1011</v>
      </c>
      <c r="C1014" s="5" t="s">
        <v>785</v>
      </c>
      <c r="D1014" s="5" t="s">
        <v>10</v>
      </c>
    </row>
    <row r="1015" spans="1:4">
      <c r="A1015">
        <v>1010</v>
      </c>
      <c r="B1015" s="5" t="s">
        <v>1012</v>
      </c>
      <c r="C1015" s="5" t="s">
        <v>785</v>
      </c>
      <c r="D1015" s="5" t="s">
        <v>10</v>
      </c>
    </row>
    <row r="1016" spans="1:4">
      <c r="A1016">
        <v>1011</v>
      </c>
      <c r="B1016" s="5" t="s">
        <v>1013</v>
      </c>
      <c r="C1016" s="5" t="s">
        <v>785</v>
      </c>
      <c r="D1016" s="5" t="s">
        <v>8</v>
      </c>
    </row>
    <row r="1017" spans="1:4">
      <c r="A1017">
        <v>1012</v>
      </c>
      <c r="B1017" s="5" t="s">
        <v>1014</v>
      </c>
      <c r="C1017" s="5" t="s">
        <v>785</v>
      </c>
      <c r="D1017" s="5" t="s">
        <v>10</v>
      </c>
    </row>
    <row r="1018" spans="1:4">
      <c r="A1018">
        <v>1013</v>
      </c>
      <c r="B1018" s="5" t="s">
        <v>1015</v>
      </c>
      <c r="C1018" s="5" t="s">
        <v>785</v>
      </c>
      <c r="D1018" s="5" t="s">
        <v>10</v>
      </c>
    </row>
    <row r="1019" spans="1:4">
      <c r="A1019">
        <v>1014</v>
      </c>
      <c r="B1019" s="5" t="s">
        <v>1016</v>
      </c>
      <c r="C1019" s="5" t="s">
        <v>785</v>
      </c>
      <c r="D1019" s="5" t="s">
        <v>8</v>
      </c>
    </row>
    <row r="1020" spans="1:4">
      <c r="A1020">
        <v>1015</v>
      </c>
      <c r="B1020" s="5" t="s">
        <v>1017</v>
      </c>
      <c r="C1020" s="5" t="s">
        <v>785</v>
      </c>
      <c r="D1020" s="5" t="s">
        <v>8</v>
      </c>
    </row>
    <row r="1021" spans="1:4">
      <c r="A1021">
        <v>1016</v>
      </c>
      <c r="B1021" s="5" t="s">
        <v>1018</v>
      </c>
      <c r="C1021" s="5" t="s">
        <v>785</v>
      </c>
      <c r="D1021" s="5" t="s">
        <v>12</v>
      </c>
    </row>
    <row r="1022" spans="1:4">
      <c r="A1022">
        <v>1017</v>
      </c>
      <c r="B1022" s="5" t="s">
        <v>1019</v>
      </c>
      <c r="C1022" s="5" t="s">
        <v>785</v>
      </c>
      <c r="D1022" s="5" t="s">
        <v>12</v>
      </c>
    </row>
    <row r="1023" spans="1:4">
      <c r="A1023">
        <v>1018</v>
      </c>
      <c r="B1023" s="5" t="s">
        <v>1020</v>
      </c>
      <c r="C1023" s="5" t="s">
        <v>785</v>
      </c>
      <c r="D1023" s="5" t="s">
        <v>10</v>
      </c>
    </row>
    <row r="1024" spans="1:4">
      <c r="A1024">
        <v>1019</v>
      </c>
      <c r="B1024" s="5" t="s">
        <v>1021</v>
      </c>
      <c r="C1024" s="5" t="s">
        <v>785</v>
      </c>
      <c r="D1024" s="5" t="s">
        <v>12</v>
      </c>
    </row>
    <row r="1025" spans="1:4">
      <c r="A1025">
        <v>1020</v>
      </c>
      <c r="B1025" s="5" t="s">
        <v>1022</v>
      </c>
      <c r="C1025" s="5" t="s">
        <v>785</v>
      </c>
      <c r="D1025" s="5" t="s">
        <v>10</v>
      </c>
    </row>
    <row r="1026" spans="1:4">
      <c r="A1026">
        <v>1021</v>
      </c>
      <c r="B1026" s="5" t="s">
        <v>1023</v>
      </c>
      <c r="C1026" s="5" t="s">
        <v>785</v>
      </c>
      <c r="D1026" s="5" t="s">
        <v>12</v>
      </c>
    </row>
    <row r="1027" spans="1:4">
      <c r="A1027">
        <v>1022</v>
      </c>
      <c r="B1027" s="5" t="s">
        <v>1024</v>
      </c>
      <c r="C1027" s="5" t="s">
        <v>785</v>
      </c>
      <c r="D1027" s="5" t="s">
        <v>12</v>
      </c>
    </row>
    <row r="1028" spans="1:4">
      <c r="A1028">
        <v>1023</v>
      </c>
      <c r="B1028" s="5" t="s">
        <v>1025</v>
      </c>
      <c r="C1028" s="5" t="s">
        <v>785</v>
      </c>
      <c r="D1028" s="5" t="s">
        <v>12</v>
      </c>
    </row>
    <row r="1029" spans="1:4">
      <c r="A1029">
        <v>1024</v>
      </c>
      <c r="B1029" s="5" t="s">
        <v>1026</v>
      </c>
      <c r="C1029" s="5" t="s">
        <v>785</v>
      </c>
      <c r="D1029" s="5" t="s">
        <v>8</v>
      </c>
    </row>
    <row r="1030" spans="1:4">
      <c r="A1030">
        <v>1025</v>
      </c>
      <c r="B1030" s="5" t="s">
        <v>1027</v>
      </c>
      <c r="C1030" s="5" t="s">
        <v>785</v>
      </c>
      <c r="D1030" s="5" t="s">
        <v>12</v>
      </c>
    </row>
    <row r="1031" spans="1:4">
      <c r="A1031">
        <v>1026</v>
      </c>
      <c r="B1031" s="5" t="s">
        <v>1028</v>
      </c>
      <c r="C1031" s="5" t="s">
        <v>785</v>
      </c>
      <c r="D1031" s="5" t="s">
        <v>8</v>
      </c>
    </row>
    <row r="1032" spans="1:4">
      <c r="A1032">
        <v>1027</v>
      </c>
      <c r="B1032" s="5" t="s">
        <v>1029</v>
      </c>
      <c r="C1032" s="5" t="s">
        <v>785</v>
      </c>
      <c r="D1032" s="5" t="s">
        <v>12</v>
      </c>
    </row>
    <row r="1033" spans="1:4">
      <c r="A1033">
        <v>1028</v>
      </c>
      <c r="B1033" s="5" t="s">
        <v>1030</v>
      </c>
      <c r="C1033" s="5" t="s">
        <v>785</v>
      </c>
      <c r="D1033" s="5" t="s">
        <v>12</v>
      </c>
    </row>
    <row r="1034" spans="1:4">
      <c r="A1034">
        <v>1029</v>
      </c>
      <c r="B1034" s="5" t="s">
        <v>1031</v>
      </c>
      <c r="C1034" s="5" t="s">
        <v>785</v>
      </c>
      <c r="D1034" s="5" t="s">
        <v>12</v>
      </c>
    </row>
    <row r="1035" spans="1:4">
      <c r="A1035">
        <v>1030</v>
      </c>
      <c r="B1035" s="5" t="s">
        <v>1032</v>
      </c>
      <c r="C1035" s="5" t="s">
        <v>785</v>
      </c>
      <c r="D1035" s="5" t="s">
        <v>12</v>
      </c>
    </row>
    <row r="1036" spans="1:4">
      <c r="A1036">
        <v>1031</v>
      </c>
      <c r="B1036" s="5" t="s">
        <v>1033</v>
      </c>
      <c r="C1036" s="5" t="s">
        <v>785</v>
      </c>
      <c r="D1036" s="5" t="s">
        <v>12</v>
      </c>
    </row>
    <row r="1037" spans="1:4">
      <c r="A1037">
        <v>1032</v>
      </c>
      <c r="B1037" s="5" t="s">
        <v>1034</v>
      </c>
      <c r="C1037" s="5" t="s">
        <v>785</v>
      </c>
      <c r="D1037" s="5" t="s">
        <v>8</v>
      </c>
    </row>
    <row r="1038" spans="1:4">
      <c r="A1038">
        <v>1033</v>
      </c>
      <c r="B1038" s="5" t="s">
        <v>1035</v>
      </c>
      <c r="C1038" s="5" t="s">
        <v>785</v>
      </c>
      <c r="D1038" s="5" t="s">
        <v>10</v>
      </c>
    </row>
    <row r="1039" spans="1:4">
      <c r="A1039">
        <v>1034</v>
      </c>
      <c r="B1039" s="5" t="s">
        <v>1036</v>
      </c>
      <c r="C1039" s="5" t="s">
        <v>785</v>
      </c>
      <c r="D1039" s="5" t="s">
        <v>12</v>
      </c>
    </row>
    <row r="1040" spans="1:4">
      <c r="A1040">
        <v>1035</v>
      </c>
      <c r="B1040" s="5" t="s">
        <v>1037</v>
      </c>
      <c r="C1040" s="5" t="s">
        <v>785</v>
      </c>
      <c r="D1040" s="5" t="s">
        <v>10</v>
      </c>
    </row>
    <row r="1041" spans="1:4">
      <c r="A1041">
        <v>1036</v>
      </c>
      <c r="B1041" s="5" t="s">
        <v>1038</v>
      </c>
      <c r="C1041" s="5" t="s">
        <v>785</v>
      </c>
      <c r="D1041" s="5" t="s">
        <v>10</v>
      </c>
    </row>
    <row r="1042" spans="1:4">
      <c r="A1042">
        <v>1037</v>
      </c>
      <c r="B1042" s="5" t="s">
        <v>1039</v>
      </c>
      <c r="C1042" s="5" t="s">
        <v>785</v>
      </c>
      <c r="D1042" s="5" t="s">
        <v>8</v>
      </c>
    </row>
    <row r="1043" spans="1:4">
      <c r="A1043">
        <v>1038</v>
      </c>
      <c r="B1043" s="5" t="s">
        <v>1040</v>
      </c>
      <c r="C1043" s="5" t="s">
        <v>785</v>
      </c>
      <c r="D1043" s="5" t="s">
        <v>8</v>
      </c>
    </row>
    <row r="1044" spans="1:4">
      <c r="A1044">
        <v>1039</v>
      </c>
      <c r="B1044" s="5" t="s">
        <v>1041</v>
      </c>
      <c r="C1044" s="5" t="s">
        <v>785</v>
      </c>
      <c r="D1044" s="5" t="s">
        <v>12</v>
      </c>
    </row>
    <row r="1045" spans="1:4">
      <c r="A1045">
        <v>1040</v>
      </c>
      <c r="B1045" s="5" t="s">
        <v>1042</v>
      </c>
      <c r="C1045" s="5" t="s">
        <v>785</v>
      </c>
      <c r="D1045" s="5" t="s">
        <v>8</v>
      </c>
    </row>
    <row r="1046" spans="1:4">
      <c r="A1046">
        <v>1041</v>
      </c>
      <c r="B1046" s="5" t="s">
        <v>1043</v>
      </c>
      <c r="C1046" s="5" t="s">
        <v>785</v>
      </c>
      <c r="D1046" s="5" t="s">
        <v>8</v>
      </c>
    </row>
    <row r="1047" spans="1:4">
      <c r="A1047">
        <v>1042</v>
      </c>
      <c r="B1047" s="5" t="s">
        <v>1044</v>
      </c>
      <c r="C1047" s="5" t="s">
        <v>785</v>
      </c>
      <c r="D1047" s="5" t="s">
        <v>10</v>
      </c>
    </row>
    <row r="1048" spans="1:4">
      <c r="A1048">
        <v>1043</v>
      </c>
      <c r="B1048" s="5" t="s">
        <v>1045</v>
      </c>
      <c r="C1048" s="5" t="s">
        <v>785</v>
      </c>
      <c r="D1048" s="5" t="s">
        <v>8</v>
      </c>
    </row>
    <row r="1049" spans="1:4">
      <c r="A1049">
        <v>1044</v>
      </c>
      <c r="B1049" s="5" t="s">
        <v>1046</v>
      </c>
      <c r="C1049" s="5" t="s">
        <v>785</v>
      </c>
      <c r="D1049" s="5" t="s">
        <v>12</v>
      </c>
    </row>
    <row r="1050" spans="1:4">
      <c r="A1050">
        <v>1045</v>
      </c>
      <c r="B1050" s="5" t="s">
        <v>1047</v>
      </c>
      <c r="C1050" s="5" t="s">
        <v>785</v>
      </c>
      <c r="D1050" s="5" t="s">
        <v>8</v>
      </c>
    </row>
    <row r="1051" spans="1:4">
      <c r="A1051">
        <v>1046</v>
      </c>
      <c r="B1051" s="5" t="s">
        <v>1048</v>
      </c>
      <c r="C1051" s="5" t="s">
        <v>785</v>
      </c>
      <c r="D1051" s="5" t="s">
        <v>10</v>
      </c>
    </row>
    <row r="1052" spans="1:4">
      <c r="A1052">
        <v>1047</v>
      </c>
      <c r="B1052" s="5" t="s">
        <v>1049</v>
      </c>
      <c r="C1052" s="5" t="s">
        <v>785</v>
      </c>
      <c r="D1052" s="5" t="s">
        <v>10</v>
      </c>
    </row>
    <row r="1053" spans="1:4">
      <c r="A1053">
        <v>1048</v>
      </c>
      <c r="B1053" s="5" t="s">
        <v>1050</v>
      </c>
      <c r="C1053" s="5" t="s">
        <v>785</v>
      </c>
      <c r="D1053" s="5" t="s">
        <v>8</v>
      </c>
    </row>
    <row r="1054" spans="1:4">
      <c r="A1054">
        <v>1049</v>
      </c>
      <c r="B1054" s="5" t="s">
        <v>1051</v>
      </c>
      <c r="C1054" s="5" t="s">
        <v>785</v>
      </c>
      <c r="D1054" s="5" t="s">
        <v>10</v>
      </c>
    </row>
    <row r="1055" spans="1:4">
      <c r="A1055">
        <v>1050</v>
      </c>
      <c r="B1055" s="5" t="s">
        <v>1052</v>
      </c>
      <c r="C1055" s="5" t="s">
        <v>785</v>
      </c>
      <c r="D1055" s="5" t="s">
        <v>12</v>
      </c>
    </row>
    <row r="1056" spans="1:4">
      <c r="A1056">
        <v>1051</v>
      </c>
      <c r="B1056" s="5" t="s">
        <v>1053</v>
      </c>
      <c r="C1056" s="5" t="s">
        <v>785</v>
      </c>
      <c r="D1056" s="5" t="s">
        <v>10</v>
      </c>
    </row>
    <row r="1057" spans="1:4">
      <c r="A1057">
        <v>1052</v>
      </c>
      <c r="B1057" s="5" t="s">
        <v>1054</v>
      </c>
      <c r="C1057" s="5" t="s">
        <v>785</v>
      </c>
      <c r="D1057" s="5" t="s">
        <v>8</v>
      </c>
    </row>
    <row r="1058" spans="1:4">
      <c r="A1058">
        <v>1053</v>
      </c>
      <c r="B1058" s="5" t="s">
        <v>1055</v>
      </c>
      <c r="C1058" s="5" t="s">
        <v>785</v>
      </c>
      <c r="D1058" s="5" t="s">
        <v>10</v>
      </c>
    </row>
    <row r="1059" spans="1:4">
      <c r="A1059">
        <v>1054</v>
      </c>
      <c r="B1059" s="5" t="s">
        <v>1056</v>
      </c>
      <c r="C1059" s="5" t="s">
        <v>785</v>
      </c>
      <c r="D1059" s="5" t="s">
        <v>10</v>
      </c>
    </row>
    <row r="1060" spans="1:4">
      <c r="A1060">
        <v>1055</v>
      </c>
      <c r="B1060" s="5" t="s">
        <v>1057</v>
      </c>
      <c r="C1060" s="5" t="s">
        <v>785</v>
      </c>
      <c r="D1060" s="5" t="s">
        <v>8</v>
      </c>
    </row>
    <row r="1061" spans="1:4">
      <c r="A1061">
        <v>1056</v>
      </c>
      <c r="B1061" s="5" t="s">
        <v>1058</v>
      </c>
      <c r="C1061" s="5" t="s">
        <v>785</v>
      </c>
      <c r="D1061" s="5" t="s">
        <v>8</v>
      </c>
    </row>
    <row r="1062" spans="1:4">
      <c r="A1062">
        <v>1057</v>
      </c>
      <c r="B1062" s="5" t="s">
        <v>1059</v>
      </c>
      <c r="C1062" s="5" t="s">
        <v>785</v>
      </c>
      <c r="D1062" s="5" t="s">
        <v>10</v>
      </c>
    </row>
    <row r="1063" spans="1:4">
      <c r="A1063">
        <v>1058</v>
      </c>
      <c r="B1063" s="5" t="s">
        <v>1060</v>
      </c>
      <c r="C1063" s="5" t="s">
        <v>785</v>
      </c>
      <c r="D1063" s="5" t="s">
        <v>12</v>
      </c>
    </row>
    <row r="1064" spans="1:4">
      <c r="A1064">
        <v>1059</v>
      </c>
      <c r="B1064" s="5" t="s">
        <v>1061</v>
      </c>
      <c r="C1064" s="5" t="s">
        <v>785</v>
      </c>
      <c r="D1064" s="5" t="s">
        <v>10</v>
      </c>
    </row>
    <row r="1065" spans="1:4">
      <c r="A1065">
        <v>1060</v>
      </c>
      <c r="B1065" s="5" t="s">
        <v>1062</v>
      </c>
      <c r="C1065" s="5" t="s">
        <v>785</v>
      </c>
      <c r="D1065" s="5" t="s">
        <v>10</v>
      </c>
    </row>
    <row r="1066" spans="1:4">
      <c r="A1066">
        <v>1061</v>
      </c>
      <c r="B1066" s="5" t="s">
        <v>1063</v>
      </c>
      <c r="C1066" s="5" t="s">
        <v>785</v>
      </c>
      <c r="D1066" s="5" t="s">
        <v>8</v>
      </c>
    </row>
    <row r="1067" spans="1:4">
      <c r="A1067">
        <v>1062</v>
      </c>
      <c r="B1067" s="5" t="s">
        <v>1064</v>
      </c>
      <c r="C1067" s="5" t="s">
        <v>785</v>
      </c>
      <c r="D1067" s="5" t="s">
        <v>12</v>
      </c>
    </row>
    <row r="1068" spans="1:4">
      <c r="A1068">
        <v>1063</v>
      </c>
      <c r="B1068" s="5" t="s">
        <v>1065</v>
      </c>
      <c r="C1068" s="5" t="s">
        <v>785</v>
      </c>
      <c r="D1068" s="5" t="s">
        <v>8</v>
      </c>
    </row>
    <row r="1069" spans="1:4">
      <c r="A1069">
        <v>1064</v>
      </c>
      <c r="B1069" s="5" t="s">
        <v>1066</v>
      </c>
      <c r="C1069" s="5" t="s">
        <v>785</v>
      </c>
      <c r="D1069" s="5" t="s">
        <v>8</v>
      </c>
    </row>
    <row r="1070" spans="1:4">
      <c r="A1070">
        <v>1065</v>
      </c>
      <c r="B1070" s="5" t="s">
        <v>1067</v>
      </c>
      <c r="C1070" s="5" t="s">
        <v>785</v>
      </c>
      <c r="D1070" s="5" t="s">
        <v>12</v>
      </c>
    </row>
    <row r="1071" spans="1:4">
      <c r="A1071">
        <v>1066</v>
      </c>
      <c r="B1071" s="5" t="s">
        <v>1068</v>
      </c>
      <c r="C1071" s="5" t="s">
        <v>785</v>
      </c>
      <c r="D1071" s="5" t="s">
        <v>10</v>
      </c>
    </row>
    <row r="1072" spans="1:4">
      <c r="A1072">
        <v>1067</v>
      </c>
      <c r="B1072" s="5" t="s">
        <v>1069</v>
      </c>
      <c r="C1072" s="5" t="s">
        <v>785</v>
      </c>
      <c r="D1072" s="5" t="s">
        <v>8</v>
      </c>
    </row>
    <row r="1073" spans="1:4">
      <c r="A1073">
        <v>1068</v>
      </c>
      <c r="B1073" s="5" t="s">
        <v>1070</v>
      </c>
      <c r="C1073" s="5" t="s">
        <v>785</v>
      </c>
      <c r="D1073" s="5" t="s">
        <v>10</v>
      </c>
    </row>
    <row r="1074" spans="1:4">
      <c r="A1074">
        <v>1069</v>
      </c>
      <c r="B1074" s="5" t="s">
        <v>1071</v>
      </c>
      <c r="C1074" s="5" t="s">
        <v>785</v>
      </c>
      <c r="D1074" s="5" t="s">
        <v>8</v>
      </c>
    </row>
    <row r="1075" spans="1:4">
      <c r="A1075">
        <v>1070</v>
      </c>
      <c r="B1075" s="5" t="s">
        <v>1072</v>
      </c>
      <c r="C1075" s="5" t="s">
        <v>785</v>
      </c>
      <c r="D1075" s="5" t="s">
        <v>10</v>
      </c>
    </row>
    <row r="1076" spans="1:4">
      <c r="A1076">
        <v>1071</v>
      </c>
      <c r="B1076" s="5" t="s">
        <v>1073</v>
      </c>
      <c r="C1076" s="5" t="s">
        <v>785</v>
      </c>
      <c r="D1076" s="5" t="s">
        <v>8</v>
      </c>
    </row>
    <row r="1077" spans="1:4">
      <c r="A1077">
        <v>1072</v>
      </c>
      <c r="B1077" s="5" t="s">
        <v>1074</v>
      </c>
      <c r="C1077" s="5" t="s">
        <v>785</v>
      </c>
      <c r="D1077" s="5" t="s">
        <v>12</v>
      </c>
    </row>
    <row r="1078" spans="1:4">
      <c r="A1078">
        <v>1073</v>
      </c>
      <c r="B1078" s="5" t="s">
        <v>1075</v>
      </c>
      <c r="C1078" s="5" t="s">
        <v>785</v>
      </c>
      <c r="D1078" s="5" t="s">
        <v>12</v>
      </c>
    </row>
    <row r="1079" spans="1:4">
      <c r="A1079">
        <v>1074</v>
      </c>
      <c r="B1079" s="5" t="s">
        <v>1076</v>
      </c>
      <c r="C1079" s="5" t="s">
        <v>785</v>
      </c>
      <c r="D1079" s="5" t="s">
        <v>10</v>
      </c>
    </row>
    <row r="1080" spans="1:4">
      <c r="A1080">
        <v>1075</v>
      </c>
      <c r="B1080" s="5" t="s">
        <v>1077</v>
      </c>
      <c r="C1080" s="5" t="s">
        <v>785</v>
      </c>
      <c r="D1080" s="5" t="s">
        <v>12</v>
      </c>
    </row>
    <row r="1081" spans="1:4">
      <c r="A1081">
        <v>1076</v>
      </c>
      <c r="B1081" s="5" t="s">
        <v>1078</v>
      </c>
      <c r="C1081" s="5" t="s">
        <v>785</v>
      </c>
      <c r="D1081" s="5" t="s">
        <v>8</v>
      </c>
    </row>
    <row r="1082" spans="1:4">
      <c r="A1082">
        <v>1077</v>
      </c>
      <c r="B1082" s="5" t="s">
        <v>1079</v>
      </c>
      <c r="C1082" s="5" t="s">
        <v>785</v>
      </c>
      <c r="D1082" s="5" t="s">
        <v>12</v>
      </c>
    </row>
    <row r="1083" spans="1:4">
      <c r="A1083">
        <v>1078</v>
      </c>
      <c r="B1083" s="5" t="s">
        <v>1080</v>
      </c>
      <c r="C1083" s="5" t="s">
        <v>785</v>
      </c>
      <c r="D1083" s="5" t="s">
        <v>10</v>
      </c>
    </row>
    <row r="1084" spans="1:4">
      <c r="A1084">
        <v>1079</v>
      </c>
      <c r="B1084" s="5" t="s">
        <v>1081</v>
      </c>
      <c r="C1084" s="5" t="s">
        <v>785</v>
      </c>
      <c r="D1084" s="5" t="s">
        <v>12</v>
      </c>
    </row>
    <row r="1085" spans="1:4">
      <c r="A1085">
        <v>1080</v>
      </c>
      <c r="B1085" s="5" t="s">
        <v>1082</v>
      </c>
      <c r="C1085" s="5" t="s">
        <v>785</v>
      </c>
      <c r="D1085" s="5" t="s">
        <v>12</v>
      </c>
    </row>
    <row r="1086" spans="1:4">
      <c r="A1086">
        <v>1081</v>
      </c>
      <c r="B1086" s="5" t="s">
        <v>1083</v>
      </c>
      <c r="C1086" s="5" t="s">
        <v>785</v>
      </c>
      <c r="D1086" s="5" t="s">
        <v>12</v>
      </c>
    </row>
    <row r="1087" spans="1:4">
      <c r="A1087">
        <v>1082</v>
      </c>
      <c r="B1087" s="5" t="s">
        <v>1084</v>
      </c>
      <c r="C1087" s="5" t="s">
        <v>785</v>
      </c>
      <c r="D1087" s="5" t="s">
        <v>10</v>
      </c>
    </row>
    <row r="1088" spans="1:4">
      <c r="A1088">
        <v>1083</v>
      </c>
      <c r="B1088" s="5" t="s">
        <v>1085</v>
      </c>
      <c r="C1088" s="5" t="s">
        <v>785</v>
      </c>
      <c r="D1088" s="5" t="s">
        <v>8</v>
      </c>
    </row>
    <row r="1089" spans="1:4">
      <c r="A1089">
        <v>1084</v>
      </c>
      <c r="B1089" s="5" t="s">
        <v>1086</v>
      </c>
      <c r="C1089" s="5" t="s">
        <v>785</v>
      </c>
      <c r="D1089" s="5" t="s">
        <v>8</v>
      </c>
    </row>
    <row r="1090" spans="1:4">
      <c r="A1090">
        <v>1085</v>
      </c>
      <c r="B1090" s="5" t="s">
        <v>1087</v>
      </c>
      <c r="C1090" s="5" t="s">
        <v>785</v>
      </c>
      <c r="D1090" s="5" t="s">
        <v>10</v>
      </c>
    </row>
    <row r="1091" spans="1:4">
      <c r="A1091">
        <v>1086</v>
      </c>
      <c r="B1091" s="5" t="s">
        <v>1088</v>
      </c>
      <c r="C1091" s="5" t="s">
        <v>785</v>
      </c>
      <c r="D1091" s="5" t="s">
        <v>12</v>
      </c>
    </row>
    <row r="1092" spans="1:4">
      <c r="A1092">
        <v>1087</v>
      </c>
      <c r="B1092" s="5" t="s">
        <v>1089</v>
      </c>
      <c r="C1092" s="5" t="s">
        <v>785</v>
      </c>
      <c r="D1092" s="5" t="s">
        <v>12</v>
      </c>
    </row>
    <row r="1093" spans="1:4">
      <c r="A1093">
        <v>1088</v>
      </c>
      <c r="B1093" s="5" t="s">
        <v>1090</v>
      </c>
      <c r="C1093" s="5" t="s">
        <v>785</v>
      </c>
      <c r="D1093" s="5" t="s">
        <v>12</v>
      </c>
    </row>
    <row r="1094" spans="1:4">
      <c r="A1094">
        <v>1089</v>
      </c>
      <c r="B1094" s="5" t="s">
        <v>1091</v>
      </c>
      <c r="C1094" s="5" t="s">
        <v>785</v>
      </c>
      <c r="D1094" s="5" t="s">
        <v>8</v>
      </c>
    </row>
    <row r="1095" spans="1:4">
      <c r="A1095">
        <v>1090</v>
      </c>
      <c r="B1095" s="5" t="s">
        <v>1092</v>
      </c>
      <c r="C1095" s="5" t="s">
        <v>785</v>
      </c>
      <c r="D1095" s="5" t="s">
        <v>10</v>
      </c>
    </row>
    <row r="1096" spans="1:4">
      <c r="A1096">
        <v>1091</v>
      </c>
      <c r="B1096" s="5" t="s">
        <v>1093</v>
      </c>
      <c r="C1096" s="5" t="s">
        <v>785</v>
      </c>
      <c r="D1096" s="5" t="s">
        <v>12</v>
      </c>
    </row>
    <row r="1097" spans="1:4">
      <c r="A1097">
        <v>1092</v>
      </c>
      <c r="B1097" s="5" t="s">
        <v>1094</v>
      </c>
      <c r="C1097" s="5" t="s">
        <v>785</v>
      </c>
      <c r="D1097" s="5" t="s">
        <v>10</v>
      </c>
    </row>
    <row r="1098" spans="1:4">
      <c r="A1098">
        <v>1093</v>
      </c>
      <c r="B1098" s="5" t="s">
        <v>1083</v>
      </c>
      <c r="C1098" s="5" t="s">
        <v>785</v>
      </c>
      <c r="D1098" s="5" t="s">
        <v>8</v>
      </c>
    </row>
    <row r="1099" spans="1:4">
      <c r="A1099">
        <v>1094</v>
      </c>
      <c r="B1099" s="5" t="s">
        <v>1095</v>
      </c>
      <c r="C1099" s="5" t="s">
        <v>785</v>
      </c>
      <c r="D1099" s="5" t="s">
        <v>10</v>
      </c>
    </row>
    <row r="1100" spans="1:4">
      <c r="A1100">
        <v>1095</v>
      </c>
      <c r="B1100" s="5" t="s">
        <v>1096</v>
      </c>
      <c r="C1100" s="5" t="s">
        <v>785</v>
      </c>
      <c r="D1100" s="5" t="s">
        <v>12</v>
      </c>
    </row>
    <row r="1101" spans="1:4">
      <c r="A1101">
        <v>1096</v>
      </c>
      <c r="B1101" s="5" t="s">
        <v>1097</v>
      </c>
      <c r="C1101" s="5" t="s">
        <v>785</v>
      </c>
      <c r="D1101" s="5" t="s">
        <v>8</v>
      </c>
    </row>
    <row r="1102" spans="1:4">
      <c r="A1102">
        <v>1097</v>
      </c>
      <c r="B1102" s="5" t="s">
        <v>1098</v>
      </c>
      <c r="C1102" s="5" t="s">
        <v>785</v>
      </c>
      <c r="D1102" s="5" t="s">
        <v>10</v>
      </c>
    </row>
    <row r="1103" spans="1:4">
      <c r="A1103">
        <v>1098</v>
      </c>
      <c r="B1103" s="5" t="s">
        <v>1099</v>
      </c>
      <c r="C1103" s="5" t="s">
        <v>785</v>
      </c>
      <c r="D1103" s="5" t="s">
        <v>8</v>
      </c>
    </row>
    <row r="1104" spans="1:4">
      <c r="A1104">
        <v>1099</v>
      </c>
      <c r="B1104" s="5" t="s">
        <v>1100</v>
      </c>
      <c r="C1104" s="5" t="s">
        <v>785</v>
      </c>
      <c r="D1104" s="5" t="s">
        <v>8</v>
      </c>
    </row>
    <row r="1105" spans="1:4">
      <c r="A1105">
        <v>1100</v>
      </c>
      <c r="B1105" s="5" t="s">
        <v>1101</v>
      </c>
      <c r="C1105" s="5" t="s">
        <v>785</v>
      </c>
      <c r="D1105" s="5" t="s">
        <v>8</v>
      </c>
    </row>
    <row r="1106" spans="1:4">
      <c r="A1106">
        <v>1101</v>
      </c>
      <c r="B1106" s="5" t="s">
        <v>1102</v>
      </c>
      <c r="C1106" s="5" t="s">
        <v>785</v>
      </c>
      <c r="D1106" s="5" t="s">
        <v>12</v>
      </c>
    </row>
    <row r="1107" spans="1:4">
      <c r="A1107">
        <v>1102</v>
      </c>
      <c r="B1107" s="5" t="s">
        <v>1103</v>
      </c>
      <c r="C1107" s="5" t="s">
        <v>785</v>
      </c>
      <c r="D1107" s="5" t="s">
        <v>8</v>
      </c>
    </row>
    <row r="1108" spans="1:4">
      <c r="A1108">
        <v>1103</v>
      </c>
      <c r="B1108" s="5" t="s">
        <v>1104</v>
      </c>
      <c r="C1108" s="5" t="s">
        <v>785</v>
      </c>
      <c r="D1108" s="5" t="s">
        <v>8</v>
      </c>
    </row>
    <row r="1109" spans="1:4">
      <c r="A1109">
        <v>1104</v>
      </c>
      <c r="B1109" s="5" t="s">
        <v>1105</v>
      </c>
      <c r="C1109" s="5" t="s">
        <v>785</v>
      </c>
      <c r="D1109" s="5" t="s">
        <v>12</v>
      </c>
    </row>
    <row r="1110" spans="1:4">
      <c r="A1110">
        <v>1105</v>
      </c>
      <c r="B1110" s="5" t="s">
        <v>1106</v>
      </c>
      <c r="C1110" s="5" t="s">
        <v>785</v>
      </c>
      <c r="D1110" s="5" t="s">
        <v>12</v>
      </c>
    </row>
    <row r="1111" spans="1:4">
      <c r="A1111">
        <v>1106</v>
      </c>
      <c r="B1111" s="5" t="s">
        <v>1107</v>
      </c>
      <c r="C1111" s="5" t="s">
        <v>785</v>
      </c>
      <c r="D1111" s="5" t="s">
        <v>10</v>
      </c>
    </row>
    <row r="1112" spans="1:4">
      <c r="A1112">
        <v>1107</v>
      </c>
      <c r="B1112" s="5" t="s">
        <v>1108</v>
      </c>
      <c r="C1112" s="5" t="s">
        <v>785</v>
      </c>
      <c r="D1112" s="5" t="s">
        <v>10</v>
      </c>
    </row>
    <row r="1113" spans="1:4">
      <c r="A1113">
        <v>1108</v>
      </c>
      <c r="B1113" s="5" t="s">
        <v>1109</v>
      </c>
      <c r="C1113" s="5" t="s">
        <v>785</v>
      </c>
      <c r="D1113" s="5" t="s">
        <v>10</v>
      </c>
    </row>
    <row r="1114" spans="1:4">
      <c r="A1114">
        <v>1109</v>
      </c>
      <c r="B1114" s="5" t="s">
        <v>1110</v>
      </c>
      <c r="C1114" s="5" t="s">
        <v>785</v>
      </c>
      <c r="D1114" s="5" t="s">
        <v>12</v>
      </c>
    </row>
    <row r="1115" spans="1:4">
      <c r="A1115">
        <v>1110</v>
      </c>
      <c r="B1115" s="5" t="s">
        <v>1111</v>
      </c>
      <c r="C1115" s="5" t="s">
        <v>785</v>
      </c>
      <c r="D1115" s="5" t="s">
        <v>12</v>
      </c>
    </row>
    <row r="1116" spans="1:4">
      <c r="A1116">
        <v>1111</v>
      </c>
      <c r="B1116" s="5" t="s">
        <v>1112</v>
      </c>
      <c r="C1116" s="5" t="s">
        <v>785</v>
      </c>
      <c r="D1116" s="5" t="s">
        <v>8</v>
      </c>
    </row>
    <row r="1117" spans="1:4">
      <c r="A1117">
        <v>1112</v>
      </c>
      <c r="B1117" s="5" t="s">
        <v>1113</v>
      </c>
      <c r="C1117" s="5" t="s">
        <v>785</v>
      </c>
      <c r="D1117" s="5" t="s">
        <v>10</v>
      </c>
    </row>
    <row r="1118" spans="1:4">
      <c r="A1118">
        <v>1113</v>
      </c>
      <c r="B1118" s="5" t="s">
        <v>1114</v>
      </c>
      <c r="C1118" s="5" t="s">
        <v>785</v>
      </c>
      <c r="D1118" s="5" t="s">
        <v>8</v>
      </c>
    </row>
    <row r="1119" spans="1:4">
      <c r="A1119">
        <v>1114</v>
      </c>
      <c r="B1119" s="5" t="s">
        <v>1115</v>
      </c>
      <c r="C1119" s="5" t="s">
        <v>785</v>
      </c>
      <c r="D1119" s="5" t="s">
        <v>10</v>
      </c>
    </row>
    <row r="1120" spans="1:4">
      <c r="A1120">
        <v>1115</v>
      </c>
      <c r="B1120" s="5" t="s">
        <v>1116</v>
      </c>
      <c r="C1120" s="5" t="s">
        <v>785</v>
      </c>
      <c r="D1120" s="5" t="s">
        <v>12</v>
      </c>
    </row>
    <row r="1121" spans="1:4">
      <c r="A1121">
        <v>1116</v>
      </c>
      <c r="B1121" s="5" t="s">
        <v>1117</v>
      </c>
      <c r="C1121" s="5" t="s">
        <v>785</v>
      </c>
      <c r="D1121" s="5" t="s">
        <v>8</v>
      </c>
    </row>
    <row r="1122" spans="1:4">
      <c r="A1122">
        <v>1117</v>
      </c>
      <c r="B1122" s="5" t="s">
        <v>1118</v>
      </c>
      <c r="C1122" s="5" t="s">
        <v>785</v>
      </c>
      <c r="D1122" s="5" t="s">
        <v>8</v>
      </c>
    </row>
    <row r="1123" spans="1:4">
      <c r="A1123">
        <v>1118</v>
      </c>
      <c r="B1123" s="5" t="s">
        <v>1119</v>
      </c>
      <c r="C1123" s="5" t="s">
        <v>785</v>
      </c>
      <c r="D1123" s="5" t="s">
        <v>10</v>
      </c>
    </row>
    <row r="1124" spans="1:4">
      <c r="A1124">
        <v>1119</v>
      </c>
      <c r="B1124" s="5" t="s">
        <v>1120</v>
      </c>
      <c r="C1124" s="5" t="s">
        <v>785</v>
      </c>
      <c r="D1124" s="5" t="s">
        <v>12</v>
      </c>
    </row>
    <row r="1125" spans="1:4">
      <c r="A1125">
        <v>1120</v>
      </c>
      <c r="B1125" s="5" t="s">
        <v>1121</v>
      </c>
      <c r="C1125" s="5" t="s">
        <v>785</v>
      </c>
      <c r="D1125" s="5" t="s">
        <v>8</v>
      </c>
    </row>
    <row r="1126" spans="1:4">
      <c r="A1126">
        <v>1121</v>
      </c>
      <c r="B1126" s="5" t="s">
        <v>1122</v>
      </c>
      <c r="C1126" s="5" t="s">
        <v>785</v>
      </c>
      <c r="D1126" s="5" t="s">
        <v>10</v>
      </c>
    </row>
    <row r="1127" spans="1:4">
      <c r="A1127">
        <v>1122</v>
      </c>
      <c r="B1127" s="5" t="s">
        <v>1123</v>
      </c>
      <c r="C1127" s="5" t="s">
        <v>785</v>
      </c>
      <c r="D1127" s="5" t="s">
        <v>10</v>
      </c>
    </row>
    <row r="1128" spans="1:4">
      <c r="A1128">
        <v>1123</v>
      </c>
      <c r="B1128" s="5" t="s">
        <v>1124</v>
      </c>
      <c r="C1128" s="5" t="s">
        <v>785</v>
      </c>
      <c r="D1128" s="5" t="s">
        <v>10</v>
      </c>
    </row>
    <row r="1129" spans="1:4">
      <c r="A1129">
        <v>1124</v>
      </c>
      <c r="B1129" s="5" t="s">
        <v>1125</v>
      </c>
      <c r="C1129" s="5" t="s">
        <v>785</v>
      </c>
      <c r="D1129" s="5" t="s">
        <v>8</v>
      </c>
    </row>
    <row r="1130" spans="1:4">
      <c r="A1130">
        <v>1125</v>
      </c>
      <c r="B1130" s="5" t="s">
        <v>1126</v>
      </c>
      <c r="C1130" s="5" t="s">
        <v>785</v>
      </c>
      <c r="D1130" s="5" t="s">
        <v>10</v>
      </c>
    </row>
    <row r="1131" spans="1:4">
      <c r="A1131">
        <v>1126</v>
      </c>
      <c r="B1131" s="5" t="s">
        <v>1127</v>
      </c>
      <c r="C1131" s="5" t="s">
        <v>785</v>
      </c>
      <c r="D1131" s="5" t="s">
        <v>8</v>
      </c>
    </row>
    <row r="1132" spans="1:4">
      <c r="A1132">
        <v>1127</v>
      </c>
      <c r="B1132" s="5" t="s">
        <v>1128</v>
      </c>
      <c r="C1132" s="5" t="s">
        <v>785</v>
      </c>
      <c r="D1132" s="5" t="s">
        <v>12</v>
      </c>
    </row>
    <row r="1133" spans="1:4">
      <c r="A1133">
        <v>1128</v>
      </c>
      <c r="B1133" s="5" t="s">
        <v>1129</v>
      </c>
      <c r="C1133" s="5" t="s">
        <v>785</v>
      </c>
      <c r="D1133" s="5" t="s">
        <v>12</v>
      </c>
    </row>
    <row r="1134" spans="1:4">
      <c r="A1134">
        <v>1129</v>
      </c>
      <c r="B1134" s="5" t="s">
        <v>1130</v>
      </c>
      <c r="C1134" s="5" t="s">
        <v>785</v>
      </c>
      <c r="D1134" s="5" t="s">
        <v>12</v>
      </c>
    </row>
    <row r="1135" spans="1:4">
      <c r="A1135">
        <v>1130</v>
      </c>
      <c r="B1135" s="5" t="s">
        <v>1131</v>
      </c>
      <c r="C1135" s="5" t="s">
        <v>785</v>
      </c>
      <c r="D1135" s="5" t="s">
        <v>8</v>
      </c>
    </row>
    <row r="1136" spans="1:4">
      <c r="A1136">
        <v>1131</v>
      </c>
      <c r="B1136" s="5" t="s">
        <v>1132</v>
      </c>
      <c r="C1136" s="5" t="s">
        <v>785</v>
      </c>
      <c r="D1136" s="5" t="s">
        <v>10</v>
      </c>
    </row>
    <row r="1137" spans="1:4">
      <c r="A1137">
        <v>1132</v>
      </c>
      <c r="B1137" s="5" t="s">
        <v>1133</v>
      </c>
      <c r="C1137" s="5" t="s">
        <v>785</v>
      </c>
      <c r="D1137" s="5" t="s">
        <v>10</v>
      </c>
    </row>
    <row r="1138" spans="1:4">
      <c r="A1138">
        <v>1133</v>
      </c>
      <c r="B1138" s="5" t="s">
        <v>1134</v>
      </c>
      <c r="C1138" s="5" t="s">
        <v>785</v>
      </c>
      <c r="D1138" s="5" t="s">
        <v>8</v>
      </c>
    </row>
    <row r="1139" spans="1:4">
      <c r="A1139">
        <v>1134</v>
      </c>
      <c r="B1139" s="5" t="s">
        <v>1135</v>
      </c>
      <c r="C1139" s="5" t="s">
        <v>785</v>
      </c>
      <c r="D1139" s="5" t="s">
        <v>12</v>
      </c>
    </row>
    <row r="1140" spans="1:4">
      <c r="A1140">
        <v>1135</v>
      </c>
      <c r="B1140" s="5" t="s">
        <v>1136</v>
      </c>
      <c r="C1140" s="5" t="s">
        <v>785</v>
      </c>
      <c r="D1140" s="5" t="s">
        <v>8</v>
      </c>
    </row>
    <row r="1141" spans="1:4">
      <c r="A1141">
        <v>1136</v>
      </c>
      <c r="B1141" s="5" t="s">
        <v>1137</v>
      </c>
      <c r="C1141" s="5" t="s">
        <v>785</v>
      </c>
      <c r="D1141" s="5" t="s">
        <v>10</v>
      </c>
    </row>
    <row r="1142" spans="1:4">
      <c r="A1142">
        <v>1137</v>
      </c>
      <c r="B1142" s="5" t="s">
        <v>1138</v>
      </c>
      <c r="C1142" s="5" t="s">
        <v>785</v>
      </c>
      <c r="D1142" s="5" t="s">
        <v>8</v>
      </c>
    </row>
    <row r="1143" spans="1:4">
      <c r="A1143">
        <v>1138</v>
      </c>
      <c r="B1143" s="5" t="s">
        <v>1139</v>
      </c>
      <c r="C1143" s="5" t="s">
        <v>785</v>
      </c>
      <c r="D1143" s="5" t="s">
        <v>12</v>
      </c>
    </row>
    <row r="1144" spans="1:4">
      <c r="A1144">
        <v>1139</v>
      </c>
      <c r="B1144" s="5" t="s">
        <v>1140</v>
      </c>
      <c r="C1144" s="5" t="s">
        <v>785</v>
      </c>
      <c r="D1144" s="5" t="s">
        <v>10</v>
      </c>
    </row>
    <row r="1145" spans="1:4">
      <c r="A1145">
        <v>1140</v>
      </c>
      <c r="B1145" s="5" t="s">
        <v>1141</v>
      </c>
      <c r="C1145" s="5" t="s">
        <v>785</v>
      </c>
      <c r="D1145" s="5" t="s">
        <v>10</v>
      </c>
    </row>
    <row r="1146" spans="1:4">
      <c r="A1146">
        <v>1141</v>
      </c>
      <c r="B1146" s="5" t="s">
        <v>1142</v>
      </c>
      <c r="C1146" s="5" t="s">
        <v>785</v>
      </c>
      <c r="D1146" s="5" t="s">
        <v>8</v>
      </c>
    </row>
    <row r="1147" spans="1:4">
      <c r="A1147">
        <v>1142</v>
      </c>
      <c r="B1147" s="5" t="s">
        <v>1143</v>
      </c>
      <c r="C1147" s="5" t="s">
        <v>785</v>
      </c>
      <c r="D1147" s="5" t="s">
        <v>10</v>
      </c>
    </row>
    <row r="1148" spans="1:4">
      <c r="A1148">
        <v>1143</v>
      </c>
      <c r="B1148" s="5" t="s">
        <v>1144</v>
      </c>
      <c r="C1148" s="5" t="s">
        <v>785</v>
      </c>
      <c r="D1148" s="5" t="s">
        <v>12</v>
      </c>
    </row>
    <row r="1149" spans="1:4">
      <c r="A1149">
        <v>1144</v>
      </c>
      <c r="B1149" s="5" t="s">
        <v>1145</v>
      </c>
      <c r="C1149" s="5" t="s">
        <v>785</v>
      </c>
      <c r="D1149" s="5" t="s">
        <v>10</v>
      </c>
    </row>
    <row r="1150" spans="1:4">
      <c r="A1150">
        <v>1145</v>
      </c>
      <c r="B1150" s="5" t="s">
        <v>1146</v>
      </c>
      <c r="C1150" s="5" t="s">
        <v>785</v>
      </c>
      <c r="D1150" s="5" t="s">
        <v>8</v>
      </c>
    </row>
    <row r="1151" spans="1:4">
      <c r="A1151">
        <v>1146</v>
      </c>
      <c r="B1151" s="5" t="s">
        <v>1147</v>
      </c>
      <c r="C1151" s="5" t="s">
        <v>785</v>
      </c>
      <c r="D1151" s="5" t="s">
        <v>12</v>
      </c>
    </row>
    <row r="1152" spans="1:4">
      <c r="A1152">
        <v>1147</v>
      </c>
      <c r="B1152" s="5" t="s">
        <v>1148</v>
      </c>
      <c r="C1152" s="5" t="s">
        <v>785</v>
      </c>
      <c r="D1152" s="5" t="s">
        <v>12</v>
      </c>
    </row>
    <row r="1153" spans="1:4">
      <c r="A1153">
        <v>1148</v>
      </c>
      <c r="B1153" s="5" t="s">
        <v>1149</v>
      </c>
      <c r="C1153" s="5" t="s">
        <v>785</v>
      </c>
      <c r="D1153" s="5" t="s">
        <v>8</v>
      </c>
    </row>
    <row r="1154" spans="1:4">
      <c r="A1154">
        <v>1149</v>
      </c>
      <c r="B1154" s="5" t="s">
        <v>1150</v>
      </c>
      <c r="C1154" s="5" t="s">
        <v>785</v>
      </c>
      <c r="D1154" s="5" t="s">
        <v>12</v>
      </c>
    </row>
    <row r="1155" spans="1:4">
      <c r="A1155">
        <v>1150</v>
      </c>
      <c r="B1155" s="5" t="s">
        <v>1151</v>
      </c>
      <c r="C1155" s="5" t="s">
        <v>785</v>
      </c>
      <c r="D1155" s="5" t="s">
        <v>8</v>
      </c>
    </row>
    <row r="1156" spans="1:4">
      <c r="A1156">
        <v>1151</v>
      </c>
      <c r="B1156" s="5" t="s">
        <v>1152</v>
      </c>
      <c r="C1156" s="5" t="s">
        <v>785</v>
      </c>
      <c r="D1156" s="5" t="s">
        <v>10</v>
      </c>
    </row>
    <row r="1157" spans="1:4">
      <c r="A1157">
        <v>1152</v>
      </c>
      <c r="B1157" s="5" t="s">
        <v>1153</v>
      </c>
      <c r="C1157" s="5" t="s">
        <v>785</v>
      </c>
      <c r="D1157" s="5" t="s">
        <v>10</v>
      </c>
    </row>
    <row r="1158" spans="1:4">
      <c r="A1158">
        <v>1153</v>
      </c>
      <c r="B1158" s="5" t="s">
        <v>1154</v>
      </c>
      <c r="C1158" s="5" t="s">
        <v>785</v>
      </c>
      <c r="D1158" s="5" t="s">
        <v>8</v>
      </c>
    </row>
    <row r="1159" spans="1:4">
      <c r="A1159">
        <v>1154</v>
      </c>
      <c r="B1159" s="5" t="s">
        <v>1155</v>
      </c>
      <c r="C1159" s="5" t="s">
        <v>785</v>
      </c>
      <c r="D1159" s="5" t="s">
        <v>8</v>
      </c>
    </row>
    <row r="1160" spans="1:4">
      <c r="A1160">
        <v>1155</v>
      </c>
      <c r="B1160" s="5" t="s">
        <v>1156</v>
      </c>
      <c r="C1160" s="5" t="s">
        <v>785</v>
      </c>
      <c r="D1160" s="5" t="s">
        <v>12</v>
      </c>
    </row>
    <row r="1161" spans="1:4">
      <c r="A1161">
        <v>1156</v>
      </c>
      <c r="B1161" s="5" t="s">
        <v>1157</v>
      </c>
      <c r="C1161" s="5" t="s">
        <v>785</v>
      </c>
      <c r="D1161" s="5" t="s">
        <v>12</v>
      </c>
    </row>
    <row r="1162" spans="1:4">
      <c r="A1162">
        <v>1157</v>
      </c>
      <c r="B1162" s="5" t="s">
        <v>1158</v>
      </c>
      <c r="C1162" s="5" t="s">
        <v>785</v>
      </c>
      <c r="D1162" s="5" t="s">
        <v>10</v>
      </c>
    </row>
    <row r="1163" spans="1:4">
      <c r="A1163">
        <v>1158</v>
      </c>
      <c r="B1163" s="5" t="s">
        <v>1159</v>
      </c>
      <c r="C1163" s="5" t="s">
        <v>785</v>
      </c>
      <c r="D1163" s="5" t="s">
        <v>12</v>
      </c>
    </row>
    <row r="1164" spans="1:4">
      <c r="A1164">
        <v>1159</v>
      </c>
      <c r="B1164" s="5" t="s">
        <v>1160</v>
      </c>
      <c r="C1164" s="5" t="s">
        <v>785</v>
      </c>
      <c r="D1164" s="5" t="s">
        <v>8</v>
      </c>
    </row>
    <row r="1165" spans="1:4">
      <c r="A1165">
        <v>1160</v>
      </c>
      <c r="B1165" s="5" t="s">
        <v>1161</v>
      </c>
      <c r="C1165" s="5" t="s">
        <v>785</v>
      </c>
      <c r="D1165" s="5" t="s">
        <v>10</v>
      </c>
    </row>
    <row r="1166" spans="1:4">
      <c r="A1166">
        <v>1161</v>
      </c>
      <c r="B1166" s="5" t="s">
        <v>1162</v>
      </c>
      <c r="C1166" s="5" t="s">
        <v>785</v>
      </c>
      <c r="D1166" s="5" t="s">
        <v>8</v>
      </c>
    </row>
    <row r="1167" spans="1:4">
      <c r="A1167">
        <v>1162</v>
      </c>
      <c r="B1167" s="5" t="s">
        <v>1163</v>
      </c>
      <c r="C1167" s="5" t="s">
        <v>785</v>
      </c>
      <c r="D1167" s="5" t="s">
        <v>10</v>
      </c>
    </row>
    <row r="1168" spans="1:4">
      <c r="A1168">
        <v>1163</v>
      </c>
      <c r="B1168" s="5" t="s">
        <v>1164</v>
      </c>
      <c r="C1168" s="5" t="s">
        <v>785</v>
      </c>
      <c r="D1168" s="5" t="s">
        <v>10</v>
      </c>
    </row>
    <row r="1169" spans="1:4">
      <c r="A1169">
        <v>1164</v>
      </c>
      <c r="B1169" s="5" t="s">
        <v>1165</v>
      </c>
      <c r="C1169" s="5" t="s">
        <v>785</v>
      </c>
      <c r="D1169" s="5" t="s">
        <v>10</v>
      </c>
    </row>
    <row r="1170" spans="1:4">
      <c r="A1170">
        <v>1165</v>
      </c>
      <c r="B1170" s="5" t="s">
        <v>1166</v>
      </c>
      <c r="C1170" s="5" t="s">
        <v>785</v>
      </c>
      <c r="D1170" s="5" t="s">
        <v>8</v>
      </c>
    </row>
    <row r="1171" spans="1:4">
      <c r="A1171">
        <v>1166</v>
      </c>
      <c r="B1171" s="5" t="s">
        <v>1167</v>
      </c>
      <c r="C1171" s="5" t="s">
        <v>785</v>
      </c>
      <c r="D1171" s="5" t="s">
        <v>8</v>
      </c>
    </row>
    <row r="1172" spans="1:4">
      <c r="A1172">
        <v>1167</v>
      </c>
      <c r="B1172" s="5" t="s">
        <v>1168</v>
      </c>
      <c r="C1172" s="5" t="s">
        <v>785</v>
      </c>
      <c r="D1172" s="5" t="s">
        <v>8</v>
      </c>
    </row>
    <row r="1173" spans="1:4">
      <c r="A1173">
        <v>1168</v>
      </c>
      <c r="B1173" s="5" t="s">
        <v>1169</v>
      </c>
      <c r="C1173" s="5" t="s">
        <v>1170</v>
      </c>
      <c r="D1173" s="5" t="s">
        <v>12</v>
      </c>
    </row>
    <row r="1174" spans="1:4">
      <c r="A1174">
        <v>1169</v>
      </c>
      <c r="B1174" s="5" t="s">
        <v>1171</v>
      </c>
      <c r="C1174" s="5" t="s">
        <v>1170</v>
      </c>
      <c r="D1174" s="5" t="s">
        <v>12</v>
      </c>
    </row>
    <row r="1175" spans="1:4">
      <c r="A1175">
        <v>1170</v>
      </c>
      <c r="B1175" s="5" t="s">
        <v>1172</v>
      </c>
      <c r="C1175" s="5" t="s">
        <v>1170</v>
      </c>
      <c r="D1175" s="5" t="s">
        <v>8</v>
      </c>
    </row>
    <row r="1176" spans="1:4">
      <c r="A1176">
        <v>1171</v>
      </c>
      <c r="B1176" s="5" t="s">
        <v>1173</v>
      </c>
      <c r="C1176" s="5" t="s">
        <v>1170</v>
      </c>
      <c r="D1176" s="5" t="s">
        <v>12</v>
      </c>
    </row>
    <row r="1177" spans="1:4">
      <c r="A1177">
        <v>1172</v>
      </c>
      <c r="B1177" s="5" t="s">
        <v>1174</v>
      </c>
      <c r="C1177" s="5" t="s">
        <v>1170</v>
      </c>
      <c r="D1177" s="5" t="s">
        <v>10</v>
      </c>
    </row>
    <row r="1178" spans="1:4">
      <c r="A1178">
        <v>1173</v>
      </c>
      <c r="B1178" s="5" t="s">
        <v>1175</v>
      </c>
      <c r="C1178" s="5" t="s">
        <v>1170</v>
      </c>
      <c r="D1178" s="5" t="s">
        <v>8</v>
      </c>
    </row>
    <row r="1179" spans="1:4">
      <c r="A1179">
        <v>1174</v>
      </c>
      <c r="B1179" s="5" t="s">
        <v>1176</v>
      </c>
      <c r="C1179" s="5" t="s">
        <v>1170</v>
      </c>
      <c r="D1179" s="5" t="s">
        <v>8</v>
      </c>
    </row>
    <row r="1180" spans="1:4">
      <c r="A1180">
        <v>1175</v>
      </c>
      <c r="B1180" s="5" t="s">
        <v>1177</v>
      </c>
      <c r="C1180" s="5" t="s">
        <v>1170</v>
      </c>
      <c r="D1180" s="5" t="s">
        <v>8</v>
      </c>
    </row>
    <row r="1181" spans="1:4">
      <c r="A1181">
        <v>1176</v>
      </c>
      <c r="B1181" s="5" t="s">
        <v>1178</v>
      </c>
      <c r="C1181" s="5" t="s">
        <v>1170</v>
      </c>
      <c r="D1181" s="5" t="s">
        <v>10</v>
      </c>
    </row>
    <row r="1182" spans="1:4">
      <c r="A1182">
        <v>1177</v>
      </c>
      <c r="B1182" s="5" t="s">
        <v>1179</v>
      </c>
      <c r="C1182" s="5" t="s">
        <v>1170</v>
      </c>
      <c r="D1182" s="5" t="s">
        <v>10</v>
      </c>
    </row>
    <row r="1183" spans="1:4">
      <c r="A1183">
        <v>1178</v>
      </c>
      <c r="B1183" s="5" t="s">
        <v>1180</v>
      </c>
      <c r="C1183" s="5" t="s">
        <v>1170</v>
      </c>
      <c r="D1183" s="5" t="s">
        <v>8</v>
      </c>
    </row>
    <row r="1184" spans="1:4">
      <c r="A1184">
        <v>1179</v>
      </c>
      <c r="B1184" s="5" t="s">
        <v>1181</v>
      </c>
      <c r="C1184" s="5" t="s">
        <v>1170</v>
      </c>
      <c r="D1184" s="5" t="s">
        <v>10</v>
      </c>
    </row>
    <row r="1185" spans="1:4">
      <c r="A1185">
        <v>1180</v>
      </c>
      <c r="B1185" s="5" t="s">
        <v>1182</v>
      </c>
      <c r="C1185" s="5" t="s">
        <v>1170</v>
      </c>
      <c r="D1185" s="5" t="s">
        <v>10</v>
      </c>
    </row>
    <row r="1186" spans="1:4">
      <c r="A1186">
        <v>1181</v>
      </c>
      <c r="B1186" s="5" t="s">
        <v>1183</v>
      </c>
      <c r="C1186" s="5" t="s">
        <v>1170</v>
      </c>
      <c r="D1186" s="5" t="s">
        <v>8</v>
      </c>
    </row>
    <row r="1187" spans="1:4">
      <c r="A1187">
        <v>1182</v>
      </c>
      <c r="B1187" s="5" t="s">
        <v>1184</v>
      </c>
      <c r="C1187" s="5" t="s">
        <v>1170</v>
      </c>
      <c r="D1187" s="5" t="s">
        <v>10</v>
      </c>
    </row>
    <row r="1188" spans="1:4">
      <c r="A1188">
        <v>1183</v>
      </c>
      <c r="B1188" s="5" t="s">
        <v>1185</v>
      </c>
      <c r="C1188" s="5" t="s">
        <v>1170</v>
      </c>
      <c r="D1188" s="5" t="s">
        <v>8</v>
      </c>
    </row>
    <row r="1189" spans="1:4">
      <c r="A1189">
        <v>1184</v>
      </c>
      <c r="B1189" s="5" t="s">
        <v>1186</v>
      </c>
      <c r="C1189" s="5" t="s">
        <v>1170</v>
      </c>
      <c r="D1189" s="5" t="s">
        <v>10</v>
      </c>
    </row>
    <row r="1190" spans="1:4">
      <c r="A1190">
        <v>1185</v>
      </c>
      <c r="B1190" s="5" t="s">
        <v>1187</v>
      </c>
      <c r="C1190" s="5" t="s">
        <v>1170</v>
      </c>
      <c r="D1190" s="5" t="s">
        <v>8</v>
      </c>
    </row>
    <row r="1191" spans="1:4">
      <c r="A1191">
        <v>1186</v>
      </c>
      <c r="B1191" s="5" t="s">
        <v>1188</v>
      </c>
      <c r="C1191" s="5" t="s">
        <v>1170</v>
      </c>
      <c r="D1191" s="5" t="s">
        <v>8</v>
      </c>
    </row>
    <row r="1192" spans="1:4">
      <c r="A1192">
        <v>1187</v>
      </c>
      <c r="B1192" s="5" t="s">
        <v>1189</v>
      </c>
      <c r="C1192" s="5" t="s">
        <v>1170</v>
      </c>
      <c r="D1192" s="5" t="s">
        <v>8</v>
      </c>
    </row>
    <row r="1193" spans="1:4">
      <c r="A1193">
        <v>1188</v>
      </c>
      <c r="B1193" s="5" t="s">
        <v>1190</v>
      </c>
      <c r="C1193" s="5" t="s">
        <v>1170</v>
      </c>
      <c r="D1193" s="5" t="s">
        <v>12</v>
      </c>
    </row>
    <row r="1194" spans="1:4">
      <c r="A1194">
        <v>1189</v>
      </c>
      <c r="B1194" s="5" t="s">
        <v>1191</v>
      </c>
      <c r="C1194" s="5" t="s">
        <v>1170</v>
      </c>
      <c r="D1194" s="5" t="s">
        <v>8</v>
      </c>
    </row>
    <row r="1195" spans="1:4">
      <c r="A1195">
        <v>1190</v>
      </c>
      <c r="B1195" s="5" t="s">
        <v>1192</v>
      </c>
      <c r="C1195" s="5" t="s">
        <v>1170</v>
      </c>
      <c r="D1195" s="5" t="s">
        <v>10</v>
      </c>
    </row>
    <row r="1196" spans="1:4">
      <c r="A1196">
        <v>1191</v>
      </c>
      <c r="B1196" s="5" t="s">
        <v>1193</v>
      </c>
      <c r="C1196" s="5" t="s">
        <v>1170</v>
      </c>
      <c r="D1196" s="5" t="s">
        <v>12</v>
      </c>
    </row>
    <row r="1197" spans="1:4">
      <c r="A1197">
        <v>1192</v>
      </c>
      <c r="B1197" s="5" t="s">
        <v>1194</v>
      </c>
      <c r="C1197" s="5" t="s">
        <v>1170</v>
      </c>
      <c r="D1197" s="5" t="s">
        <v>8</v>
      </c>
    </row>
    <row r="1198" spans="1:4">
      <c r="A1198">
        <v>1193</v>
      </c>
      <c r="B1198" s="5" t="s">
        <v>1195</v>
      </c>
      <c r="C1198" s="5" t="s">
        <v>1170</v>
      </c>
      <c r="D1198" s="5" t="s">
        <v>8</v>
      </c>
    </row>
    <row r="1199" spans="1:4">
      <c r="A1199">
        <v>1194</v>
      </c>
      <c r="B1199" s="5" t="s">
        <v>1196</v>
      </c>
      <c r="C1199" s="5" t="s">
        <v>1170</v>
      </c>
      <c r="D1199" s="5" t="s">
        <v>12</v>
      </c>
    </row>
    <row r="1200" spans="1:4">
      <c r="A1200">
        <v>1195</v>
      </c>
      <c r="B1200" s="5" t="s">
        <v>1197</v>
      </c>
      <c r="C1200" s="5" t="s">
        <v>1170</v>
      </c>
      <c r="D1200" s="5" t="s">
        <v>10</v>
      </c>
    </row>
    <row r="1201" spans="1:4">
      <c r="A1201">
        <v>1196</v>
      </c>
      <c r="B1201" s="5" t="s">
        <v>1198</v>
      </c>
      <c r="C1201" s="5" t="s">
        <v>1170</v>
      </c>
      <c r="D1201" s="5" t="s">
        <v>8</v>
      </c>
    </row>
    <row r="1202" spans="1:4">
      <c r="A1202">
        <v>1197</v>
      </c>
      <c r="B1202" s="5" t="s">
        <v>1199</v>
      </c>
      <c r="C1202" s="5" t="s">
        <v>1170</v>
      </c>
      <c r="D1202" s="5" t="s">
        <v>10</v>
      </c>
    </row>
    <row r="1203" spans="1:4">
      <c r="A1203">
        <v>1198</v>
      </c>
      <c r="B1203" s="5" t="s">
        <v>1200</v>
      </c>
      <c r="C1203" s="5" t="s">
        <v>1170</v>
      </c>
      <c r="D1203" s="5" t="s">
        <v>10</v>
      </c>
    </row>
    <row r="1204" spans="1:4">
      <c r="A1204">
        <v>1199</v>
      </c>
      <c r="B1204" s="5" t="s">
        <v>1201</v>
      </c>
      <c r="C1204" s="5" t="s">
        <v>1170</v>
      </c>
      <c r="D1204" s="5" t="s">
        <v>8</v>
      </c>
    </row>
    <row r="1205" spans="1:4">
      <c r="A1205">
        <v>1200</v>
      </c>
      <c r="B1205" s="5" t="s">
        <v>1202</v>
      </c>
      <c r="C1205" s="5" t="s">
        <v>1170</v>
      </c>
      <c r="D1205" s="5" t="s">
        <v>10</v>
      </c>
    </row>
    <row r="1206" spans="1:4">
      <c r="A1206">
        <v>1201</v>
      </c>
      <c r="B1206" s="5" t="s">
        <v>1203</v>
      </c>
      <c r="C1206" s="5" t="s">
        <v>1170</v>
      </c>
      <c r="D1206" s="5" t="s">
        <v>8</v>
      </c>
    </row>
    <row r="1207" spans="1:4">
      <c r="A1207">
        <v>1202</v>
      </c>
      <c r="B1207" s="5" t="s">
        <v>1204</v>
      </c>
      <c r="C1207" s="5" t="s">
        <v>1170</v>
      </c>
      <c r="D1207" s="5" t="s">
        <v>8</v>
      </c>
    </row>
    <row r="1208" spans="1:4">
      <c r="A1208">
        <v>1203</v>
      </c>
      <c r="B1208" s="5" t="s">
        <v>1205</v>
      </c>
      <c r="C1208" s="5" t="s">
        <v>1170</v>
      </c>
      <c r="D1208" s="5" t="s">
        <v>12</v>
      </c>
    </row>
    <row r="1209" spans="1:4">
      <c r="A1209">
        <v>1204</v>
      </c>
      <c r="B1209" s="5" t="s">
        <v>1206</v>
      </c>
      <c r="C1209" s="5" t="s">
        <v>1170</v>
      </c>
      <c r="D1209" s="5" t="s">
        <v>12</v>
      </c>
    </row>
    <row r="1210" spans="1:4">
      <c r="A1210">
        <v>1205</v>
      </c>
      <c r="B1210" s="5" t="s">
        <v>1207</v>
      </c>
      <c r="C1210" s="5" t="s">
        <v>1170</v>
      </c>
      <c r="D1210" s="5" t="s">
        <v>12</v>
      </c>
    </row>
    <row r="1211" spans="1:4">
      <c r="A1211">
        <v>1206</v>
      </c>
      <c r="B1211" s="5" t="s">
        <v>1208</v>
      </c>
      <c r="C1211" s="5" t="s">
        <v>1170</v>
      </c>
      <c r="D1211" s="5" t="s">
        <v>8</v>
      </c>
    </row>
    <row r="1212" spans="1:4">
      <c r="A1212">
        <v>1207</v>
      </c>
      <c r="B1212" s="5" t="s">
        <v>1209</v>
      </c>
      <c r="C1212" s="5" t="s">
        <v>1170</v>
      </c>
      <c r="D1212" s="5" t="s">
        <v>12</v>
      </c>
    </row>
    <row r="1213" spans="1:4">
      <c r="A1213">
        <v>1208</v>
      </c>
      <c r="B1213" s="5" t="s">
        <v>1210</v>
      </c>
      <c r="C1213" s="5" t="s">
        <v>1170</v>
      </c>
      <c r="D1213" s="5" t="s">
        <v>8</v>
      </c>
    </row>
    <row r="1214" spans="1:4">
      <c r="A1214">
        <v>1209</v>
      </c>
      <c r="B1214" s="5" t="s">
        <v>1211</v>
      </c>
      <c r="C1214" s="5" t="s">
        <v>1170</v>
      </c>
      <c r="D1214" s="5" t="s">
        <v>10</v>
      </c>
    </row>
    <row r="1215" spans="1:4">
      <c r="A1215">
        <v>1210</v>
      </c>
      <c r="B1215" s="5" t="s">
        <v>988</v>
      </c>
      <c r="C1215" s="5" t="s">
        <v>1170</v>
      </c>
      <c r="D1215" s="5" t="s">
        <v>8</v>
      </c>
    </row>
    <row r="1216" spans="1:4">
      <c r="A1216">
        <v>1211</v>
      </c>
      <c r="B1216" s="5" t="s">
        <v>1212</v>
      </c>
      <c r="C1216" s="5" t="s">
        <v>1170</v>
      </c>
      <c r="D1216" s="5" t="s">
        <v>10</v>
      </c>
    </row>
    <row r="1217" spans="1:4">
      <c r="A1217">
        <v>1212</v>
      </c>
      <c r="B1217" s="5" t="s">
        <v>1213</v>
      </c>
      <c r="C1217" s="5" t="s">
        <v>1170</v>
      </c>
      <c r="D1217" s="5" t="s">
        <v>8</v>
      </c>
    </row>
    <row r="1218" spans="1:4">
      <c r="A1218">
        <v>1213</v>
      </c>
      <c r="B1218" s="5" t="s">
        <v>1214</v>
      </c>
      <c r="C1218" s="5" t="s">
        <v>1170</v>
      </c>
      <c r="D1218" s="5" t="s">
        <v>12</v>
      </c>
    </row>
    <row r="1219" spans="1:4">
      <c r="A1219">
        <v>1214</v>
      </c>
      <c r="B1219" s="5" t="s">
        <v>1215</v>
      </c>
      <c r="C1219" s="5" t="s">
        <v>1170</v>
      </c>
      <c r="D1219" s="5" t="s">
        <v>10</v>
      </c>
    </row>
    <row r="1220" spans="1:4">
      <c r="A1220">
        <v>1215</v>
      </c>
      <c r="B1220" s="5" t="s">
        <v>1216</v>
      </c>
      <c r="C1220" s="5" t="s">
        <v>1170</v>
      </c>
      <c r="D1220" s="5" t="s">
        <v>12</v>
      </c>
    </row>
    <row r="1221" spans="1:4">
      <c r="A1221">
        <v>1216</v>
      </c>
      <c r="B1221" s="5" t="s">
        <v>1217</v>
      </c>
      <c r="C1221" s="5" t="s">
        <v>1170</v>
      </c>
      <c r="D1221" s="5" t="s">
        <v>10</v>
      </c>
    </row>
    <row r="1222" spans="1:4">
      <c r="A1222">
        <v>1217</v>
      </c>
      <c r="B1222" s="5" t="s">
        <v>1218</v>
      </c>
      <c r="C1222" s="5" t="s">
        <v>1170</v>
      </c>
      <c r="D1222" s="5" t="s">
        <v>8</v>
      </c>
    </row>
    <row r="1223" spans="1:4">
      <c r="A1223">
        <v>1218</v>
      </c>
      <c r="B1223" s="5" t="s">
        <v>1219</v>
      </c>
      <c r="C1223" s="5" t="s">
        <v>1170</v>
      </c>
      <c r="D1223" s="5" t="s">
        <v>12</v>
      </c>
    </row>
    <row r="1224" spans="1:4">
      <c r="A1224">
        <v>1219</v>
      </c>
      <c r="B1224" s="5" t="s">
        <v>1220</v>
      </c>
      <c r="C1224" s="5" t="s">
        <v>1170</v>
      </c>
      <c r="D1224" s="5" t="s">
        <v>8</v>
      </c>
    </row>
    <row r="1225" spans="1:4">
      <c r="A1225">
        <v>1220</v>
      </c>
      <c r="B1225" s="5" t="s">
        <v>1221</v>
      </c>
      <c r="C1225" s="5" t="s">
        <v>1170</v>
      </c>
      <c r="D1225" s="5" t="s">
        <v>12</v>
      </c>
    </row>
    <row r="1226" spans="1:4">
      <c r="A1226">
        <v>1221</v>
      </c>
      <c r="B1226" s="5" t="s">
        <v>1222</v>
      </c>
      <c r="C1226" s="5" t="s">
        <v>1170</v>
      </c>
      <c r="D1226" s="5" t="s">
        <v>12</v>
      </c>
    </row>
    <row r="1227" spans="1:4">
      <c r="A1227">
        <v>1222</v>
      </c>
      <c r="B1227" s="5" t="s">
        <v>1223</v>
      </c>
      <c r="C1227" s="5" t="s">
        <v>1170</v>
      </c>
      <c r="D1227" s="5" t="s">
        <v>12</v>
      </c>
    </row>
    <row r="1228" spans="1:4">
      <c r="A1228">
        <v>1223</v>
      </c>
      <c r="B1228" s="5" t="s">
        <v>1224</v>
      </c>
      <c r="C1228" s="5" t="s">
        <v>1170</v>
      </c>
      <c r="D1228" s="5" t="s">
        <v>12</v>
      </c>
    </row>
    <row r="1229" spans="1:4">
      <c r="A1229">
        <v>1224</v>
      </c>
      <c r="B1229" s="5" t="s">
        <v>1225</v>
      </c>
      <c r="C1229" s="5" t="s">
        <v>1170</v>
      </c>
      <c r="D1229" s="5" t="s">
        <v>10</v>
      </c>
    </row>
    <row r="1230" spans="1:4">
      <c r="A1230">
        <v>1225</v>
      </c>
      <c r="B1230" s="5" t="s">
        <v>1226</v>
      </c>
      <c r="C1230" s="5" t="s">
        <v>1170</v>
      </c>
      <c r="D1230" s="5" t="s">
        <v>8</v>
      </c>
    </row>
    <row r="1231" spans="1:4">
      <c r="A1231">
        <v>1226</v>
      </c>
      <c r="B1231" s="5" t="s">
        <v>1227</v>
      </c>
      <c r="C1231" s="5" t="s">
        <v>1170</v>
      </c>
      <c r="D1231" s="5" t="s">
        <v>12</v>
      </c>
    </row>
    <row r="1232" spans="1:4">
      <c r="A1232">
        <v>1227</v>
      </c>
      <c r="B1232" s="5" t="s">
        <v>1228</v>
      </c>
      <c r="C1232" s="5" t="s">
        <v>1170</v>
      </c>
      <c r="D1232" s="5" t="s">
        <v>10</v>
      </c>
    </row>
    <row r="1233" spans="1:4">
      <c r="A1233">
        <v>1228</v>
      </c>
      <c r="B1233" s="5" t="s">
        <v>1229</v>
      </c>
      <c r="C1233" s="5" t="s">
        <v>1170</v>
      </c>
      <c r="D1233" s="5" t="s">
        <v>12</v>
      </c>
    </row>
    <row r="1234" spans="1:4">
      <c r="A1234">
        <v>1229</v>
      </c>
      <c r="B1234" s="5" t="s">
        <v>1230</v>
      </c>
      <c r="C1234" s="5" t="s">
        <v>1170</v>
      </c>
      <c r="D1234" s="5" t="s">
        <v>8</v>
      </c>
    </row>
    <row r="1235" spans="1:4">
      <c r="A1235">
        <v>1230</v>
      </c>
      <c r="B1235" s="5" t="s">
        <v>1231</v>
      </c>
      <c r="C1235" s="5" t="s">
        <v>1170</v>
      </c>
      <c r="D1235" s="5" t="s">
        <v>8</v>
      </c>
    </row>
    <row r="1236" spans="1:4">
      <c r="A1236">
        <v>1231</v>
      </c>
      <c r="B1236" s="5" t="s">
        <v>1232</v>
      </c>
      <c r="C1236" s="5" t="s">
        <v>1170</v>
      </c>
      <c r="D1236" s="5" t="s">
        <v>8</v>
      </c>
    </row>
    <row r="1237" spans="1:4">
      <c r="A1237">
        <v>1232</v>
      </c>
      <c r="B1237" s="5" t="s">
        <v>1233</v>
      </c>
      <c r="C1237" s="5" t="s">
        <v>1170</v>
      </c>
      <c r="D1237" s="5" t="s">
        <v>8</v>
      </c>
    </row>
    <row r="1238" spans="1:4">
      <c r="A1238">
        <v>1233</v>
      </c>
      <c r="B1238" s="5" t="s">
        <v>1234</v>
      </c>
      <c r="C1238" s="5" t="s">
        <v>1170</v>
      </c>
      <c r="D1238" s="5" t="s">
        <v>8</v>
      </c>
    </row>
    <row r="1239" spans="1:4">
      <c r="A1239">
        <v>1234</v>
      </c>
      <c r="B1239" s="5" t="s">
        <v>1235</v>
      </c>
      <c r="C1239" s="5" t="s">
        <v>1170</v>
      </c>
      <c r="D1239" s="5" t="s">
        <v>10</v>
      </c>
    </row>
    <row r="1240" spans="1:4">
      <c r="A1240">
        <v>1235</v>
      </c>
      <c r="B1240" s="5" t="s">
        <v>1236</v>
      </c>
      <c r="C1240" s="5" t="s">
        <v>1170</v>
      </c>
      <c r="D1240" s="5" t="s">
        <v>12</v>
      </c>
    </row>
    <row r="1241" spans="1:4">
      <c r="A1241">
        <v>1236</v>
      </c>
      <c r="B1241" s="5" t="s">
        <v>1237</v>
      </c>
      <c r="C1241" s="5" t="s">
        <v>1170</v>
      </c>
      <c r="D1241" s="5" t="s">
        <v>12</v>
      </c>
    </row>
    <row r="1242" spans="1:4">
      <c r="A1242">
        <v>1237</v>
      </c>
      <c r="B1242" s="5" t="s">
        <v>1238</v>
      </c>
      <c r="C1242" s="5" t="s">
        <v>1170</v>
      </c>
      <c r="D1242" s="5" t="s">
        <v>12</v>
      </c>
    </row>
    <row r="1243" spans="1:4">
      <c r="A1243">
        <v>1238</v>
      </c>
      <c r="B1243" s="5" t="s">
        <v>1239</v>
      </c>
      <c r="C1243" s="5" t="s">
        <v>1170</v>
      </c>
      <c r="D1243" s="5" t="s">
        <v>10</v>
      </c>
    </row>
    <row r="1244" spans="1:4">
      <c r="A1244">
        <v>1239</v>
      </c>
      <c r="B1244" s="5" t="s">
        <v>1240</v>
      </c>
      <c r="C1244" s="5" t="s">
        <v>1170</v>
      </c>
      <c r="D1244" s="5" t="s">
        <v>8</v>
      </c>
    </row>
    <row r="1245" spans="1:4">
      <c r="A1245">
        <v>1240</v>
      </c>
      <c r="B1245" s="5" t="s">
        <v>1241</v>
      </c>
      <c r="C1245" s="5" t="s">
        <v>1170</v>
      </c>
      <c r="D1245" s="5" t="s">
        <v>8</v>
      </c>
    </row>
    <row r="1246" spans="1:4">
      <c r="A1246">
        <v>1241</v>
      </c>
      <c r="B1246" s="5" t="s">
        <v>504</v>
      </c>
      <c r="C1246" s="5" t="s">
        <v>1170</v>
      </c>
      <c r="D1246" s="5" t="s">
        <v>12</v>
      </c>
    </row>
    <row r="1247" spans="1:4">
      <c r="A1247">
        <v>1242</v>
      </c>
      <c r="B1247" s="5" t="s">
        <v>1242</v>
      </c>
      <c r="C1247" s="5" t="s">
        <v>1170</v>
      </c>
      <c r="D1247" s="5" t="s">
        <v>12</v>
      </c>
    </row>
    <row r="1248" spans="1:4">
      <c r="A1248">
        <v>1243</v>
      </c>
      <c r="B1248" s="5" t="s">
        <v>1243</v>
      </c>
      <c r="C1248" s="5" t="s">
        <v>1170</v>
      </c>
      <c r="D1248" s="5" t="s">
        <v>8</v>
      </c>
    </row>
    <row r="1249" spans="1:4">
      <c r="A1249">
        <v>1244</v>
      </c>
      <c r="B1249" s="5" t="s">
        <v>1244</v>
      </c>
      <c r="C1249" s="5" t="s">
        <v>1170</v>
      </c>
      <c r="D1249" s="5" t="s">
        <v>8</v>
      </c>
    </row>
    <row r="1250" spans="1:4">
      <c r="A1250">
        <v>1245</v>
      </c>
      <c r="B1250" s="5" t="s">
        <v>1245</v>
      </c>
      <c r="C1250" s="5" t="s">
        <v>1170</v>
      </c>
      <c r="D1250" s="5" t="s">
        <v>10</v>
      </c>
    </row>
    <row r="1251" spans="1:4">
      <c r="A1251">
        <v>1246</v>
      </c>
      <c r="B1251" s="5" t="s">
        <v>1246</v>
      </c>
      <c r="C1251" s="5" t="s">
        <v>1170</v>
      </c>
      <c r="D1251" s="5" t="s">
        <v>10</v>
      </c>
    </row>
    <row r="1252" spans="1:4">
      <c r="A1252">
        <v>1247</v>
      </c>
      <c r="B1252" s="5" t="s">
        <v>1247</v>
      </c>
      <c r="C1252" s="5" t="s">
        <v>1170</v>
      </c>
      <c r="D1252" s="5" t="s">
        <v>12</v>
      </c>
    </row>
    <row r="1253" spans="1:4">
      <c r="A1253">
        <v>1248</v>
      </c>
      <c r="B1253" s="5" t="s">
        <v>1248</v>
      </c>
      <c r="C1253" s="5" t="s">
        <v>1170</v>
      </c>
      <c r="D1253" s="5" t="s">
        <v>12</v>
      </c>
    </row>
    <row r="1254" spans="1:4">
      <c r="A1254">
        <v>1249</v>
      </c>
      <c r="B1254" s="5" t="s">
        <v>1249</v>
      </c>
      <c r="C1254" s="5" t="s">
        <v>1170</v>
      </c>
      <c r="D1254" s="5" t="s">
        <v>12</v>
      </c>
    </row>
    <row r="1255" spans="1:4">
      <c r="A1255">
        <v>1250</v>
      </c>
      <c r="B1255" s="5" t="s">
        <v>1250</v>
      </c>
      <c r="C1255" s="5" t="s">
        <v>1170</v>
      </c>
      <c r="D1255" s="5" t="s">
        <v>12</v>
      </c>
    </row>
    <row r="1256" spans="1:4">
      <c r="A1256">
        <v>1251</v>
      </c>
      <c r="B1256" s="5" t="s">
        <v>1251</v>
      </c>
      <c r="C1256" s="5" t="s">
        <v>1170</v>
      </c>
      <c r="D1256" s="5" t="s">
        <v>8</v>
      </c>
    </row>
    <row r="1257" spans="1:4">
      <c r="A1257">
        <v>1252</v>
      </c>
      <c r="B1257" s="5" t="s">
        <v>1252</v>
      </c>
      <c r="C1257" s="5" t="s">
        <v>1170</v>
      </c>
      <c r="D1257" s="5" t="s">
        <v>8</v>
      </c>
    </row>
    <row r="1258" spans="1:4">
      <c r="A1258">
        <v>1253</v>
      </c>
      <c r="B1258" s="5" t="s">
        <v>1253</v>
      </c>
      <c r="C1258" s="5" t="s">
        <v>1170</v>
      </c>
      <c r="D1258" s="5" t="s">
        <v>12</v>
      </c>
    </row>
    <row r="1259" spans="1:4">
      <c r="A1259">
        <v>1254</v>
      </c>
      <c r="B1259" s="5" t="s">
        <v>1254</v>
      </c>
      <c r="C1259" s="5" t="s">
        <v>1170</v>
      </c>
      <c r="D1259" s="5" t="s">
        <v>12</v>
      </c>
    </row>
    <row r="1260" spans="1:4">
      <c r="A1260">
        <v>1255</v>
      </c>
      <c r="B1260" s="5" t="s">
        <v>1255</v>
      </c>
      <c r="C1260" s="5" t="s">
        <v>1170</v>
      </c>
      <c r="D1260" s="5" t="s">
        <v>10</v>
      </c>
    </row>
    <row r="1261" spans="1:4">
      <c r="A1261">
        <v>1256</v>
      </c>
      <c r="B1261" s="5" t="s">
        <v>1256</v>
      </c>
      <c r="C1261" s="5" t="s">
        <v>1170</v>
      </c>
      <c r="D1261" s="5" t="s">
        <v>8</v>
      </c>
    </row>
    <row r="1262" spans="1:4">
      <c r="A1262">
        <v>1257</v>
      </c>
      <c r="B1262" s="5" t="s">
        <v>1257</v>
      </c>
      <c r="C1262" s="5" t="s">
        <v>1170</v>
      </c>
      <c r="D1262" s="5" t="s">
        <v>8</v>
      </c>
    </row>
    <row r="1263" spans="1:4">
      <c r="A1263">
        <v>1258</v>
      </c>
      <c r="B1263" s="5" t="s">
        <v>1258</v>
      </c>
      <c r="C1263" s="5" t="s">
        <v>1170</v>
      </c>
      <c r="D1263" s="5" t="s">
        <v>10</v>
      </c>
    </row>
    <row r="1264" spans="1:4">
      <c r="A1264">
        <v>1259</v>
      </c>
      <c r="B1264" s="5" t="s">
        <v>1259</v>
      </c>
      <c r="C1264" s="5" t="s">
        <v>1170</v>
      </c>
      <c r="D1264" s="5" t="s">
        <v>8</v>
      </c>
    </row>
    <row r="1265" spans="1:4">
      <c r="A1265">
        <v>1260</v>
      </c>
      <c r="B1265" s="5" t="s">
        <v>1260</v>
      </c>
      <c r="C1265" s="5" t="s">
        <v>1170</v>
      </c>
      <c r="D1265" s="5" t="s">
        <v>12</v>
      </c>
    </row>
    <row r="1266" spans="1:4">
      <c r="A1266">
        <v>1261</v>
      </c>
      <c r="B1266" s="5" t="s">
        <v>1261</v>
      </c>
      <c r="C1266" s="5" t="s">
        <v>1170</v>
      </c>
      <c r="D1266" s="5" t="s">
        <v>10</v>
      </c>
    </row>
    <row r="1267" spans="1:4">
      <c r="A1267">
        <v>1262</v>
      </c>
      <c r="B1267" s="5" t="s">
        <v>1262</v>
      </c>
      <c r="C1267" s="5" t="s">
        <v>1170</v>
      </c>
      <c r="D1267" s="5" t="s">
        <v>8</v>
      </c>
    </row>
    <row r="1268" spans="1:4">
      <c r="A1268">
        <v>1263</v>
      </c>
      <c r="B1268" s="5" t="s">
        <v>1263</v>
      </c>
      <c r="C1268" s="5" t="s">
        <v>1170</v>
      </c>
      <c r="D1268" s="5" t="s">
        <v>10</v>
      </c>
    </row>
    <row r="1269" spans="1:4">
      <c r="A1269">
        <v>1264</v>
      </c>
      <c r="B1269" s="5" t="s">
        <v>1264</v>
      </c>
      <c r="C1269" s="5" t="s">
        <v>1170</v>
      </c>
      <c r="D1269" s="5" t="s">
        <v>10</v>
      </c>
    </row>
    <row r="1270" spans="1:4">
      <c r="A1270">
        <v>1265</v>
      </c>
      <c r="B1270" s="5" t="s">
        <v>1265</v>
      </c>
      <c r="C1270" s="5" t="s">
        <v>1170</v>
      </c>
      <c r="D1270" s="5" t="s">
        <v>8</v>
      </c>
    </row>
    <row r="1271" spans="1:4">
      <c r="A1271">
        <v>1266</v>
      </c>
      <c r="B1271" s="5" t="s">
        <v>1266</v>
      </c>
      <c r="C1271" s="5" t="s">
        <v>1170</v>
      </c>
      <c r="D1271" s="5" t="s">
        <v>12</v>
      </c>
    </row>
    <row r="1272" spans="1:4">
      <c r="A1272">
        <v>1267</v>
      </c>
      <c r="B1272" s="5" t="s">
        <v>1267</v>
      </c>
      <c r="C1272" s="5" t="s">
        <v>1170</v>
      </c>
      <c r="D1272" s="5" t="s">
        <v>8</v>
      </c>
    </row>
    <row r="1273" spans="1:4">
      <c r="A1273">
        <v>1268</v>
      </c>
      <c r="B1273" s="5" t="s">
        <v>1268</v>
      </c>
      <c r="C1273" s="5" t="s">
        <v>1170</v>
      </c>
      <c r="D1273" s="5" t="s">
        <v>8</v>
      </c>
    </row>
    <row r="1274" spans="1:4">
      <c r="A1274">
        <v>1269</v>
      </c>
      <c r="B1274" s="5" t="s">
        <v>1269</v>
      </c>
      <c r="C1274" s="5" t="s">
        <v>1170</v>
      </c>
      <c r="D1274" s="5" t="s">
        <v>12</v>
      </c>
    </row>
    <row r="1275" spans="1:4">
      <c r="A1275">
        <v>1270</v>
      </c>
      <c r="B1275" s="5" t="s">
        <v>1270</v>
      </c>
      <c r="C1275" s="5" t="s">
        <v>1170</v>
      </c>
      <c r="D1275" s="5" t="s">
        <v>8</v>
      </c>
    </row>
    <row r="1276" spans="1:4">
      <c r="A1276">
        <v>1271</v>
      </c>
      <c r="B1276" s="5" t="s">
        <v>1271</v>
      </c>
      <c r="C1276" s="5" t="s">
        <v>1170</v>
      </c>
      <c r="D1276" s="5" t="s">
        <v>10</v>
      </c>
    </row>
    <row r="1277" spans="1:4">
      <c r="A1277">
        <v>1272</v>
      </c>
      <c r="B1277" s="5" t="s">
        <v>1272</v>
      </c>
      <c r="C1277" s="5" t="s">
        <v>1170</v>
      </c>
      <c r="D1277" s="5" t="s">
        <v>12</v>
      </c>
    </row>
    <row r="1278" spans="1:4">
      <c r="A1278">
        <v>1273</v>
      </c>
      <c r="B1278" s="5" t="s">
        <v>1273</v>
      </c>
      <c r="C1278" s="5" t="s">
        <v>1170</v>
      </c>
      <c r="D1278" s="5" t="s">
        <v>10</v>
      </c>
    </row>
    <row r="1279" spans="1:4">
      <c r="A1279">
        <v>1274</v>
      </c>
      <c r="B1279" s="5" t="s">
        <v>1274</v>
      </c>
      <c r="C1279" s="5" t="s">
        <v>1170</v>
      </c>
      <c r="D1279" s="5" t="s">
        <v>10</v>
      </c>
    </row>
    <row r="1280" spans="1:4">
      <c r="A1280">
        <v>1275</v>
      </c>
      <c r="B1280" s="5" t="s">
        <v>1087</v>
      </c>
      <c r="C1280" s="5" t="s">
        <v>1170</v>
      </c>
      <c r="D1280" s="5" t="s">
        <v>10</v>
      </c>
    </row>
    <row r="1281" spans="1:4">
      <c r="A1281">
        <v>1276</v>
      </c>
      <c r="B1281" s="5" t="s">
        <v>1275</v>
      </c>
      <c r="C1281" s="5" t="s">
        <v>1170</v>
      </c>
      <c r="D1281" s="5" t="s">
        <v>8</v>
      </c>
    </row>
    <row r="1282" spans="1:4">
      <c r="A1282">
        <v>1277</v>
      </c>
      <c r="B1282" s="5" t="s">
        <v>1276</v>
      </c>
      <c r="C1282" s="5" t="s">
        <v>1170</v>
      </c>
      <c r="D1282" s="5" t="s">
        <v>10</v>
      </c>
    </row>
    <row r="1283" spans="1:4">
      <c r="A1283">
        <v>1278</v>
      </c>
      <c r="B1283" s="5" t="s">
        <v>1277</v>
      </c>
      <c r="C1283" s="5" t="s">
        <v>1170</v>
      </c>
      <c r="D1283" s="5" t="s">
        <v>12</v>
      </c>
    </row>
    <row r="1284" spans="1:4">
      <c r="A1284">
        <v>1279</v>
      </c>
      <c r="B1284" s="5" t="s">
        <v>1278</v>
      </c>
      <c r="C1284" s="5" t="s">
        <v>1170</v>
      </c>
      <c r="D1284" s="5" t="s">
        <v>12</v>
      </c>
    </row>
    <row r="1285" spans="1:4">
      <c r="A1285">
        <v>1280</v>
      </c>
      <c r="B1285" s="5" t="s">
        <v>1279</v>
      </c>
      <c r="C1285" s="5" t="s">
        <v>1170</v>
      </c>
      <c r="D1285" s="5" t="s">
        <v>12</v>
      </c>
    </row>
    <row r="1286" spans="1:4">
      <c r="A1286">
        <v>1281</v>
      </c>
      <c r="B1286" s="5" t="s">
        <v>1280</v>
      </c>
      <c r="C1286" s="5" t="s">
        <v>1170</v>
      </c>
      <c r="D1286" s="5" t="s">
        <v>8</v>
      </c>
    </row>
    <row r="1287" spans="1:4">
      <c r="A1287">
        <v>1282</v>
      </c>
      <c r="B1287" s="5" t="s">
        <v>1281</v>
      </c>
      <c r="C1287" s="5" t="s">
        <v>1170</v>
      </c>
      <c r="D1287" s="5" t="s">
        <v>8</v>
      </c>
    </row>
    <row r="1288" spans="1:4">
      <c r="A1288">
        <v>1283</v>
      </c>
      <c r="B1288" s="5" t="s">
        <v>1282</v>
      </c>
      <c r="C1288" s="5" t="s">
        <v>1170</v>
      </c>
      <c r="D1288" s="5" t="s">
        <v>10</v>
      </c>
    </row>
    <row r="1289" spans="1:4">
      <c r="A1289">
        <v>1284</v>
      </c>
      <c r="B1289" s="5" t="s">
        <v>1283</v>
      </c>
      <c r="C1289" s="5" t="s">
        <v>1170</v>
      </c>
      <c r="D1289" s="5" t="s">
        <v>10</v>
      </c>
    </row>
    <row r="1290" spans="1:4">
      <c r="A1290">
        <v>1285</v>
      </c>
      <c r="B1290" s="5" t="s">
        <v>1284</v>
      </c>
      <c r="C1290" s="5" t="s">
        <v>1170</v>
      </c>
      <c r="D1290" s="5" t="s">
        <v>8</v>
      </c>
    </row>
    <row r="1291" spans="1:4">
      <c r="A1291">
        <v>1286</v>
      </c>
      <c r="B1291" s="5" t="s">
        <v>1285</v>
      </c>
      <c r="C1291" s="5" t="s">
        <v>1170</v>
      </c>
      <c r="D1291" s="5" t="s">
        <v>12</v>
      </c>
    </row>
    <row r="1292" spans="1:4">
      <c r="A1292">
        <v>1287</v>
      </c>
      <c r="B1292" s="5" t="s">
        <v>1286</v>
      </c>
      <c r="C1292" s="5" t="s">
        <v>1170</v>
      </c>
      <c r="D1292" s="5" t="s">
        <v>8</v>
      </c>
    </row>
    <row r="1293" spans="1:4">
      <c r="A1293">
        <v>1288</v>
      </c>
      <c r="B1293" s="5" t="s">
        <v>1287</v>
      </c>
      <c r="C1293" s="5" t="s">
        <v>1170</v>
      </c>
      <c r="D1293" s="5" t="s">
        <v>10</v>
      </c>
    </row>
    <row r="1294" spans="1:4">
      <c r="A1294">
        <v>1289</v>
      </c>
      <c r="B1294" s="5" t="s">
        <v>1288</v>
      </c>
      <c r="C1294" s="5" t="s">
        <v>1170</v>
      </c>
      <c r="D1294" s="5" t="s">
        <v>12</v>
      </c>
    </row>
    <row r="1295" spans="1:4">
      <c r="A1295">
        <v>1290</v>
      </c>
      <c r="B1295" s="5" t="s">
        <v>1289</v>
      </c>
      <c r="C1295" s="5" t="s">
        <v>1170</v>
      </c>
      <c r="D1295" s="5" t="s">
        <v>8</v>
      </c>
    </row>
    <row r="1296" spans="1:4">
      <c r="A1296">
        <v>1291</v>
      </c>
      <c r="B1296" s="5" t="s">
        <v>1290</v>
      </c>
      <c r="C1296" s="5" t="s">
        <v>1170</v>
      </c>
      <c r="D1296" s="5" t="s">
        <v>10</v>
      </c>
    </row>
    <row r="1297" spans="1:4">
      <c r="A1297">
        <v>1292</v>
      </c>
      <c r="B1297" s="5" t="s">
        <v>1291</v>
      </c>
      <c r="C1297" s="5" t="s">
        <v>1170</v>
      </c>
      <c r="D1297" s="5" t="s">
        <v>8</v>
      </c>
    </row>
    <row r="1298" spans="1:4">
      <c r="A1298">
        <v>1293</v>
      </c>
      <c r="B1298" s="5" t="s">
        <v>1292</v>
      </c>
      <c r="C1298" s="5" t="s">
        <v>1170</v>
      </c>
      <c r="D1298" s="5" t="s">
        <v>10</v>
      </c>
    </row>
    <row r="1299" spans="1:4">
      <c r="A1299">
        <v>1294</v>
      </c>
      <c r="B1299" s="5" t="s">
        <v>1293</v>
      </c>
      <c r="C1299" s="5" t="s">
        <v>1170</v>
      </c>
      <c r="D1299" s="5" t="s">
        <v>8</v>
      </c>
    </row>
    <row r="1300" spans="1:4">
      <c r="A1300">
        <v>1295</v>
      </c>
      <c r="B1300" s="5" t="s">
        <v>1294</v>
      </c>
      <c r="C1300" s="5" t="s">
        <v>1170</v>
      </c>
      <c r="D1300" s="5" t="s">
        <v>12</v>
      </c>
    </row>
    <row r="1301" spans="1:4">
      <c r="A1301">
        <v>1296</v>
      </c>
      <c r="B1301" s="5" t="s">
        <v>1295</v>
      </c>
      <c r="C1301" s="5" t="s">
        <v>1170</v>
      </c>
      <c r="D1301" s="5" t="s">
        <v>10</v>
      </c>
    </row>
    <row r="1302" spans="1:4">
      <c r="A1302">
        <v>1297</v>
      </c>
      <c r="B1302" s="5" t="s">
        <v>1296</v>
      </c>
      <c r="C1302" s="5" t="s">
        <v>1170</v>
      </c>
      <c r="D1302" s="5" t="s">
        <v>12</v>
      </c>
    </row>
    <row r="1303" spans="1:4">
      <c r="A1303">
        <v>1298</v>
      </c>
      <c r="B1303" s="5" t="s">
        <v>1297</v>
      </c>
      <c r="C1303" s="5" t="s">
        <v>1170</v>
      </c>
      <c r="D1303" s="5" t="s">
        <v>8</v>
      </c>
    </row>
    <row r="1304" spans="1:4">
      <c r="A1304">
        <v>1299</v>
      </c>
      <c r="B1304" s="5" t="s">
        <v>1298</v>
      </c>
      <c r="C1304" s="5" t="s">
        <v>1170</v>
      </c>
      <c r="D1304" s="5" t="s">
        <v>12</v>
      </c>
    </row>
    <row r="1305" spans="1:4">
      <c r="A1305">
        <v>1300</v>
      </c>
      <c r="B1305" s="5" t="s">
        <v>1299</v>
      </c>
      <c r="C1305" s="5" t="s">
        <v>1170</v>
      </c>
      <c r="D1305" s="5" t="s">
        <v>8</v>
      </c>
    </row>
    <row r="1306" spans="1:4">
      <c r="A1306">
        <v>1301</v>
      </c>
      <c r="B1306" s="5" t="s">
        <v>1300</v>
      </c>
      <c r="C1306" s="5" t="s">
        <v>1170</v>
      </c>
      <c r="D1306" s="5" t="s">
        <v>12</v>
      </c>
    </row>
    <row r="1307" spans="1:4">
      <c r="A1307">
        <v>1302</v>
      </c>
      <c r="B1307" s="5" t="s">
        <v>1301</v>
      </c>
      <c r="C1307" s="5" t="s">
        <v>1170</v>
      </c>
      <c r="D1307" s="5" t="s">
        <v>12</v>
      </c>
    </row>
    <row r="1308" spans="1:4">
      <c r="A1308">
        <v>1303</v>
      </c>
      <c r="B1308" s="5" t="s">
        <v>1302</v>
      </c>
      <c r="C1308" s="5" t="s">
        <v>1170</v>
      </c>
      <c r="D1308" s="5" t="s">
        <v>12</v>
      </c>
    </row>
    <row r="1309" spans="1:4">
      <c r="A1309">
        <v>1304</v>
      </c>
      <c r="B1309" s="5" t="s">
        <v>1303</v>
      </c>
      <c r="C1309" s="5" t="s">
        <v>1170</v>
      </c>
      <c r="D1309" s="5" t="s">
        <v>8</v>
      </c>
    </row>
    <row r="1310" spans="1:4">
      <c r="A1310">
        <v>1305</v>
      </c>
      <c r="B1310" s="5" t="s">
        <v>1304</v>
      </c>
      <c r="C1310" s="5" t="s">
        <v>1170</v>
      </c>
      <c r="D1310" s="5" t="s">
        <v>10</v>
      </c>
    </row>
    <row r="1311" spans="1:4">
      <c r="A1311">
        <v>1306</v>
      </c>
      <c r="B1311" s="5" t="s">
        <v>1305</v>
      </c>
      <c r="C1311" s="5" t="s">
        <v>1170</v>
      </c>
      <c r="D1311" s="5" t="s">
        <v>10</v>
      </c>
    </row>
    <row r="1312" spans="1:4">
      <c r="A1312">
        <v>1307</v>
      </c>
      <c r="B1312" s="5" t="s">
        <v>1306</v>
      </c>
      <c r="C1312" s="5" t="s">
        <v>1170</v>
      </c>
      <c r="D1312" s="5" t="s">
        <v>12</v>
      </c>
    </row>
    <row r="1313" spans="1:4">
      <c r="A1313">
        <v>1308</v>
      </c>
      <c r="B1313" s="5" t="s">
        <v>1307</v>
      </c>
      <c r="C1313" s="5" t="s">
        <v>1170</v>
      </c>
      <c r="D1313" s="5" t="s">
        <v>8</v>
      </c>
    </row>
    <row r="1314" spans="1:4">
      <c r="A1314">
        <v>1309</v>
      </c>
      <c r="B1314" s="5" t="s">
        <v>1308</v>
      </c>
      <c r="C1314" s="5" t="s">
        <v>1170</v>
      </c>
      <c r="D1314" s="5" t="s">
        <v>10</v>
      </c>
    </row>
    <row r="1315" spans="1:4">
      <c r="A1315">
        <v>1310</v>
      </c>
      <c r="B1315" s="5" t="s">
        <v>1309</v>
      </c>
      <c r="C1315" s="5" t="s">
        <v>1170</v>
      </c>
      <c r="D1315" s="5" t="s">
        <v>12</v>
      </c>
    </row>
    <row r="1316" spans="1:4">
      <c r="A1316">
        <v>1311</v>
      </c>
      <c r="B1316" s="5" t="s">
        <v>1310</v>
      </c>
      <c r="C1316" s="5" t="s">
        <v>1170</v>
      </c>
      <c r="D1316" s="5" t="s">
        <v>8</v>
      </c>
    </row>
    <row r="1317" spans="1:4">
      <c r="A1317">
        <v>1312</v>
      </c>
      <c r="B1317" s="5" t="s">
        <v>1311</v>
      </c>
      <c r="C1317" s="5" t="s">
        <v>1170</v>
      </c>
      <c r="D1317" s="5" t="s">
        <v>12</v>
      </c>
    </row>
    <row r="1318" spans="1:4">
      <c r="A1318">
        <v>1313</v>
      </c>
      <c r="B1318" s="5" t="s">
        <v>1312</v>
      </c>
      <c r="C1318" s="5" t="s">
        <v>1170</v>
      </c>
      <c r="D1318" s="5" t="s">
        <v>10</v>
      </c>
    </row>
    <row r="1319" spans="1:4">
      <c r="A1319">
        <v>1314</v>
      </c>
      <c r="B1319" s="5" t="s">
        <v>1313</v>
      </c>
      <c r="C1319" s="5" t="s">
        <v>1170</v>
      </c>
      <c r="D1319" s="5" t="s">
        <v>8</v>
      </c>
    </row>
    <row r="1320" spans="1:4">
      <c r="A1320">
        <v>1315</v>
      </c>
      <c r="B1320" s="5" t="s">
        <v>1314</v>
      </c>
      <c r="C1320" s="5" t="s">
        <v>1170</v>
      </c>
      <c r="D1320" s="5" t="s">
        <v>12</v>
      </c>
    </row>
    <row r="1321" spans="1:4">
      <c r="A1321">
        <v>1316</v>
      </c>
      <c r="B1321" s="5" t="s">
        <v>1315</v>
      </c>
      <c r="C1321" s="5" t="s">
        <v>1170</v>
      </c>
      <c r="D1321" s="5" t="s">
        <v>12</v>
      </c>
    </row>
    <row r="1322" spans="1:4">
      <c r="A1322">
        <v>1317</v>
      </c>
      <c r="B1322" s="5" t="s">
        <v>1316</v>
      </c>
      <c r="C1322" s="5" t="s">
        <v>1170</v>
      </c>
      <c r="D1322" s="5" t="s">
        <v>8</v>
      </c>
    </row>
    <row r="1323" spans="1:4">
      <c r="A1323">
        <v>1318</v>
      </c>
      <c r="B1323" s="5" t="s">
        <v>1317</v>
      </c>
      <c r="C1323" s="5" t="s">
        <v>1170</v>
      </c>
      <c r="D1323" s="5" t="s">
        <v>10</v>
      </c>
    </row>
    <row r="1324" spans="1:4">
      <c r="A1324">
        <v>1319</v>
      </c>
      <c r="B1324" s="5" t="s">
        <v>1318</v>
      </c>
      <c r="C1324" s="5" t="s">
        <v>1170</v>
      </c>
      <c r="D1324" s="5" t="s">
        <v>12</v>
      </c>
    </row>
    <row r="1325" spans="1:4">
      <c r="A1325">
        <v>1320</v>
      </c>
      <c r="B1325" s="5" t="s">
        <v>1319</v>
      </c>
      <c r="C1325" s="5" t="s">
        <v>1170</v>
      </c>
      <c r="D1325" s="5" t="s">
        <v>8</v>
      </c>
    </row>
    <row r="1326" spans="1:4">
      <c r="A1326">
        <v>1321</v>
      </c>
      <c r="B1326" s="5" t="s">
        <v>1320</v>
      </c>
      <c r="C1326" s="5" t="s">
        <v>1170</v>
      </c>
      <c r="D1326" s="5" t="s">
        <v>8</v>
      </c>
    </row>
    <row r="1327" spans="1:4">
      <c r="A1327">
        <v>1322</v>
      </c>
      <c r="B1327" s="5" t="s">
        <v>1321</v>
      </c>
      <c r="C1327" s="5" t="s">
        <v>1170</v>
      </c>
      <c r="D1327" s="5" t="s">
        <v>8</v>
      </c>
    </row>
    <row r="1328" spans="1:4">
      <c r="A1328">
        <v>1323</v>
      </c>
      <c r="B1328" s="5" t="s">
        <v>1322</v>
      </c>
      <c r="C1328" s="5" t="s">
        <v>1170</v>
      </c>
      <c r="D1328" s="5" t="s">
        <v>12</v>
      </c>
    </row>
    <row r="1329" spans="1:4">
      <c r="A1329">
        <v>1324</v>
      </c>
      <c r="B1329" s="5" t="s">
        <v>1323</v>
      </c>
      <c r="C1329" s="5" t="s">
        <v>1170</v>
      </c>
      <c r="D1329" s="5" t="s">
        <v>8</v>
      </c>
    </row>
    <row r="1330" spans="1:4">
      <c r="A1330">
        <v>1325</v>
      </c>
      <c r="B1330" s="5" t="s">
        <v>1324</v>
      </c>
      <c r="C1330" s="5" t="s">
        <v>1170</v>
      </c>
      <c r="D1330" s="5" t="s">
        <v>10</v>
      </c>
    </row>
    <row r="1331" spans="1:4">
      <c r="A1331">
        <v>1326</v>
      </c>
      <c r="B1331" s="5" t="s">
        <v>1325</v>
      </c>
      <c r="C1331" s="5" t="s">
        <v>1170</v>
      </c>
      <c r="D1331" s="5" t="s">
        <v>10</v>
      </c>
    </row>
    <row r="1332" spans="1:4">
      <c r="A1332">
        <v>1327</v>
      </c>
      <c r="B1332" s="5" t="s">
        <v>1326</v>
      </c>
      <c r="C1332" s="5" t="s">
        <v>1170</v>
      </c>
      <c r="D1332" s="5" t="s">
        <v>8</v>
      </c>
    </row>
    <row r="1333" spans="1:4">
      <c r="A1333">
        <v>1328</v>
      </c>
      <c r="B1333" s="5" t="s">
        <v>1327</v>
      </c>
      <c r="C1333" s="5" t="s">
        <v>1170</v>
      </c>
      <c r="D1333" s="5" t="s">
        <v>10</v>
      </c>
    </row>
    <row r="1334" spans="1:4">
      <c r="A1334">
        <v>1329</v>
      </c>
      <c r="B1334" s="5" t="s">
        <v>1328</v>
      </c>
      <c r="C1334" s="5" t="s">
        <v>1170</v>
      </c>
      <c r="D1334" s="5" t="s">
        <v>12</v>
      </c>
    </row>
    <row r="1335" spans="1:4">
      <c r="A1335">
        <v>1330</v>
      </c>
      <c r="B1335" s="5" t="s">
        <v>1329</v>
      </c>
      <c r="C1335" s="5" t="s">
        <v>1170</v>
      </c>
      <c r="D1335" s="5" t="s">
        <v>10</v>
      </c>
    </row>
    <row r="1336" spans="1:4">
      <c r="A1336">
        <v>1331</v>
      </c>
      <c r="B1336" s="5" t="s">
        <v>1330</v>
      </c>
      <c r="C1336" s="5" t="s">
        <v>1170</v>
      </c>
      <c r="D1336" s="5" t="s">
        <v>8</v>
      </c>
    </row>
    <row r="1337" spans="1:4">
      <c r="A1337">
        <v>1332</v>
      </c>
      <c r="B1337" s="5" t="s">
        <v>1331</v>
      </c>
      <c r="C1337" s="5" t="s">
        <v>1170</v>
      </c>
      <c r="D1337" s="5" t="s">
        <v>10</v>
      </c>
    </row>
    <row r="1338" spans="1:4">
      <c r="A1338">
        <v>1333</v>
      </c>
      <c r="B1338" s="5" t="s">
        <v>1332</v>
      </c>
      <c r="C1338" s="5" t="s">
        <v>1170</v>
      </c>
      <c r="D1338" s="5" t="s">
        <v>12</v>
      </c>
    </row>
    <row r="1339" spans="1:4">
      <c r="A1339">
        <v>1334</v>
      </c>
      <c r="B1339" s="5" t="s">
        <v>1333</v>
      </c>
      <c r="C1339" s="5" t="s">
        <v>1170</v>
      </c>
      <c r="D1339" s="5" t="s">
        <v>10</v>
      </c>
    </row>
    <row r="1340" spans="1:4">
      <c r="A1340">
        <v>1335</v>
      </c>
      <c r="B1340" s="5" t="s">
        <v>1334</v>
      </c>
      <c r="C1340" s="5" t="s">
        <v>1170</v>
      </c>
      <c r="D1340" s="5" t="s">
        <v>8</v>
      </c>
    </row>
    <row r="1341" spans="1:4">
      <c r="A1341">
        <v>1336</v>
      </c>
      <c r="B1341" s="5" t="s">
        <v>1335</v>
      </c>
      <c r="C1341" s="5" t="s">
        <v>1170</v>
      </c>
      <c r="D1341" s="5" t="s">
        <v>10</v>
      </c>
    </row>
    <row r="1342" spans="1:4">
      <c r="A1342">
        <v>1337</v>
      </c>
      <c r="B1342" s="5" t="s">
        <v>1336</v>
      </c>
      <c r="C1342" s="5" t="s">
        <v>1170</v>
      </c>
      <c r="D1342" s="5" t="s">
        <v>8</v>
      </c>
    </row>
    <row r="1343" spans="1:4">
      <c r="A1343">
        <v>1338</v>
      </c>
      <c r="B1343" s="5" t="s">
        <v>1337</v>
      </c>
      <c r="C1343" s="5" t="s">
        <v>1170</v>
      </c>
      <c r="D1343" s="5" t="s">
        <v>10</v>
      </c>
    </row>
    <row r="1344" spans="1:4">
      <c r="A1344">
        <v>1339</v>
      </c>
      <c r="B1344" s="5" t="s">
        <v>1338</v>
      </c>
      <c r="C1344" s="5" t="s">
        <v>1170</v>
      </c>
      <c r="D1344" s="5" t="s">
        <v>10</v>
      </c>
    </row>
    <row r="1345" spans="1:4">
      <c r="A1345">
        <v>1340</v>
      </c>
      <c r="B1345" s="5" t="s">
        <v>1339</v>
      </c>
      <c r="C1345" s="5" t="s">
        <v>1170</v>
      </c>
      <c r="D1345" s="5" t="s">
        <v>8</v>
      </c>
    </row>
    <row r="1346" spans="1:4">
      <c r="A1346">
        <v>1341</v>
      </c>
      <c r="B1346" s="5" t="s">
        <v>1340</v>
      </c>
      <c r="C1346" s="5" t="s">
        <v>1170</v>
      </c>
      <c r="D1346" s="5" t="s">
        <v>8</v>
      </c>
    </row>
    <row r="1347" spans="1:4">
      <c r="A1347">
        <v>1342</v>
      </c>
      <c r="B1347" s="5" t="s">
        <v>1341</v>
      </c>
      <c r="C1347" s="5" t="s">
        <v>1170</v>
      </c>
      <c r="D1347" s="5" t="s">
        <v>10</v>
      </c>
    </row>
    <row r="1348" spans="1:4">
      <c r="A1348">
        <v>1343</v>
      </c>
      <c r="B1348" s="5" t="s">
        <v>1342</v>
      </c>
      <c r="C1348" s="5" t="s">
        <v>1170</v>
      </c>
      <c r="D1348" s="5" t="s">
        <v>8</v>
      </c>
    </row>
    <row r="1349" spans="1:4">
      <c r="A1349">
        <v>1344</v>
      </c>
      <c r="B1349" s="5" t="s">
        <v>1343</v>
      </c>
      <c r="C1349" s="5" t="s">
        <v>1170</v>
      </c>
      <c r="D1349" s="5" t="s">
        <v>12</v>
      </c>
    </row>
    <row r="1350" spans="1:4">
      <c r="A1350">
        <v>1345</v>
      </c>
      <c r="B1350" s="5" t="s">
        <v>1344</v>
      </c>
      <c r="C1350" s="5" t="s">
        <v>1170</v>
      </c>
      <c r="D1350" s="5" t="s">
        <v>8</v>
      </c>
    </row>
    <row r="1351" spans="1:4">
      <c r="A1351">
        <v>1346</v>
      </c>
      <c r="B1351" s="5" t="s">
        <v>1345</v>
      </c>
      <c r="C1351" s="5" t="s">
        <v>1170</v>
      </c>
      <c r="D1351" s="5" t="s">
        <v>8</v>
      </c>
    </row>
    <row r="1352" spans="1:4">
      <c r="A1352">
        <v>1347</v>
      </c>
      <c r="B1352" s="5" t="s">
        <v>1346</v>
      </c>
      <c r="C1352" s="5" t="s">
        <v>1170</v>
      </c>
      <c r="D1352" s="5" t="s">
        <v>10</v>
      </c>
    </row>
    <row r="1353" spans="1:4">
      <c r="A1353">
        <v>1348</v>
      </c>
      <c r="B1353" s="5" t="s">
        <v>1347</v>
      </c>
      <c r="C1353" s="5" t="s">
        <v>1170</v>
      </c>
      <c r="D1353" s="5" t="s">
        <v>8</v>
      </c>
    </row>
    <row r="1354" spans="1:4">
      <c r="A1354">
        <v>1349</v>
      </c>
      <c r="B1354" s="5" t="s">
        <v>1348</v>
      </c>
      <c r="C1354" s="5" t="s">
        <v>1170</v>
      </c>
      <c r="D1354" s="5" t="s">
        <v>12</v>
      </c>
    </row>
    <row r="1355" spans="1:4">
      <c r="A1355">
        <v>1350</v>
      </c>
      <c r="B1355" s="5" t="s">
        <v>1349</v>
      </c>
      <c r="C1355" s="5" t="s">
        <v>1170</v>
      </c>
      <c r="D1355" s="5" t="s">
        <v>8</v>
      </c>
    </row>
    <row r="1356" spans="1:4">
      <c r="A1356">
        <v>1351</v>
      </c>
      <c r="B1356" s="5" t="s">
        <v>1350</v>
      </c>
      <c r="C1356" s="5" t="s">
        <v>1170</v>
      </c>
      <c r="D1356" s="5" t="s">
        <v>8</v>
      </c>
    </row>
    <row r="1357" spans="1:4">
      <c r="A1357">
        <v>1352</v>
      </c>
      <c r="B1357" s="5" t="s">
        <v>978</v>
      </c>
      <c r="C1357" s="5" t="s">
        <v>1170</v>
      </c>
      <c r="D1357" s="5" t="s">
        <v>12</v>
      </c>
    </row>
    <row r="1358" spans="1:4">
      <c r="A1358">
        <v>1353</v>
      </c>
      <c r="B1358" s="5" t="s">
        <v>1351</v>
      </c>
      <c r="C1358" s="5" t="s">
        <v>1170</v>
      </c>
      <c r="D1358" s="5" t="s">
        <v>10</v>
      </c>
    </row>
    <row r="1359" spans="1:4">
      <c r="A1359">
        <v>1354</v>
      </c>
      <c r="B1359" s="5" t="s">
        <v>1352</v>
      </c>
      <c r="C1359" s="5" t="s">
        <v>1170</v>
      </c>
      <c r="D1359" s="5" t="s">
        <v>10</v>
      </c>
    </row>
    <row r="1360" spans="1:4">
      <c r="A1360">
        <v>1355</v>
      </c>
      <c r="B1360" s="5" t="s">
        <v>1353</v>
      </c>
      <c r="C1360" s="5" t="s">
        <v>1170</v>
      </c>
      <c r="D1360" s="5" t="s">
        <v>8</v>
      </c>
    </row>
    <row r="1361" spans="1:4">
      <c r="A1361">
        <v>1356</v>
      </c>
      <c r="B1361" s="5" t="s">
        <v>1354</v>
      </c>
      <c r="C1361" s="5" t="s">
        <v>1170</v>
      </c>
      <c r="D1361" s="5" t="s">
        <v>8</v>
      </c>
    </row>
    <row r="1362" spans="1:4">
      <c r="A1362">
        <v>1357</v>
      </c>
      <c r="B1362" s="5" t="s">
        <v>1355</v>
      </c>
      <c r="C1362" s="5" t="s">
        <v>1170</v>
      </c>
      <c r="D1362" s="5" t="s">
        <v>8</v>
      </c>
    </row>
    <row r="1363" spans="1:4">
      <c r="A1363">
        <v>1358</v>
      </c>
      <c r="B1363" s="5" t="s">
        <v>1356</v>
      </c>
      <c r="C1363" s="5" t="s">
        <v>1170</v>
      </c>
      <c r="D1363" s="5" t="s">
        <v>8</v>
      </c>
    </row>
    <row r="1364" spans="1:4">
      <c r="A1364">
        <v>1359</v>
      </c>
      <c r="B1364" s="5" t="s">
        <v>1357</v>
      </c>
      <c r="C1364" s="5" t="s">
        <v>1170</v>
      </c>
      <c r="D1364" s="5" t="s">
        <v>8</v>
      </c>
    </row>
    <row r="1365" spans="1:4">
      <c r="A1365">
        <v>1360</v>
      </c>
      <c r="B1365" s="5" t="s">
        <v>1358</v>
      </c>
      <c r="C1365" s="5" t="s">
        <v>1170</v>
      </c>
      <c r="D1365" s="5" t="s">
        <v>10</v>
      </c>
    </row>
    <row r="1366" spans="1:4">
      <c r="A1366">
        <v>1361</v>
      </c>
      <c r="B1366" s="5" t="s">
        <v>1359</v>
      </c>
      <c r="C1366" s="5" t="s">
        <v>1170</v>
      </c>
      <c r="D1366" s="5" t="s">
        <v>10</v>
      </c>
    </row>
    <row r="1367" spans="1:4">
      <c r="A1367">
        <v>1362</v>
      </c>
      <c r="B1367" s="5" t="s">
        <v>1360</v>
      </c>
      <c r="C1367" s="5" t="s">
        <v>1170</v>
      </c>
      <c r="D1367" s="5" t="s">
        <v>10</v>
      </c>
    </row>
    <row r="1368" spans="1:4">
      <c r="A1368">
        <v>1363</v>
      </c>
      <c r="B1368" s="5" t="s">
        <v>1361</v>
      </c>
      <c r="C1368" s="5" t="s">
        <v>1170</v>
      </c>
      <c r="D1368" s="5" t="s">
        <v>8</v>
      </c>
    </row>
    <row r="1369" spans="1:4">
      <c r="A1369">
        <v>1364</v>
      </c>
      <c r="B1369" s="5" t="s">
        <v>1362</v>
      </c>
      <c r="C1369" s="5" t="s">
        <v>1170</v>
      </c>
      <c r="D1369" s="5" t="s">
        <v>12</v>
      </c>
    </row>
    <row r="1370" spans="1:4">
      <c r="A1370">
        <v>1365</v>
      </c>
      <c r="B1370" s="5" t="s">
        <v>1363</v>
      </c>
      <c r="C1370" s="5" t="s">
        <v>1170</v>
      </c>
      <c r="D1370" s="5" t="s">
        <v>8</v>
      </c>
    </row>
    <row r="1371" spans="1:4">
      <c r="A1371">
        <v>1366</v>
      </c>
      <c r="B1371" s="5" t="s">
        <v>1364</v>
      </c>
      <c r="C1371" s="5" t="s">
        <v>1170</v>
      </c>
      <c r="D1371" s="5" t="s">
        <v>8</v>
      </c>
    </row>
    <row r="1372" spans="1:4">
      <c r="A1372">
        <v>1367</v>
      </c>
      <c r="B1372" s="5" t="s">
        <v>1365</v>
      </c>
      <c r="C1372" s="5" t="s">
        <v>1170</v>
      </c>
      <c r="D1372" s="5" t="s">
        <v>10</v>
      </c>
    </row>
    <row r="1373" spans="1:4">
      <c r="A1373">
        <v>1368</v>
      </c>
      <c r="B1373" s="5" t="s">
        <v>1366</v>
      </c>
      <c r="C1373" s="5" t="s">
        <v>1170</v>
      </c>
      <c r="D1373" s="5" t="s">
        <v>10</v>
      </c>
    </row>
    <row r="1374" spans="1:4">
      <c r="A1374">
        <v>1369</v>
      </c>
      <c r="B1374" s="5" t="s">
        <v>1367</v>
      </c>
      <c r="C1374" s="5" t="s">
        <v>1170</v>
      </c>
      <c r="D1374" s="5" t="s">
        <v>8</v>
      </c>
    </row>
    <row r="1375" spans="1:4">
      <c r="A1375">
        <v>1370</v>
      </c>
      <c r="B1375" s="5" t="s">
        <v>1368</v>
      </c>
      <c r="C1375" s="5" t="s">
        <v>1170</v>
      </c>
      <c r="D1375" s="5" t="s">
        <v>10</v>
      </c>
    </row>
    <row r="1376" spans="1:4">
      <c r="A1376">
        <v>1371</v>
      </c>
      <c r="B1376" s="5" t="s">
        <v>1369</v>
      </c>
      <c r="C1376" s="5" t="s">
        <v>1170</v>
      </c>
      <c r="D1376" s="5" t="s">
        <v>10</v>
      </c>
    </row>
    <row r="1377" spans="1:4">
      <c r="A1377">
        <v>1372</v>
      </c>
      <c r="B1377" s="5" t="s">
        <v>1370</v>
      </c>
      <c r="C1377" s="5" t="s">
        <v>1170</v>
      </c>
      <c r="D1377" s="5" t="s">
        <v>12</v>
      </c>
    </row>
    <row r="1378" spans="1:4">
      <c r="A1378">
        <v>1373</v>
      </c>
      <c r="B1378" s="5" t="s">
        <v>1371</v>
      </c>
      <c r="C1378" s="5" t="s">
        <v>1170</v>
      </c>
      <c r="D1378" s="5" t="s">
        <v>8</v>
      </c>
    </row>
    <row r="1379" spans="1:4">
      <c r="A1379">
        <v>1374</v>
      </c>
      <c r="B1379" s="5" t="s">
        <v>1372</v>
      </c>
      <c r="C1379" s="5" t="s">
        <v>1170</v>
      </c>
      <c r="D1379" s="5" t="s">
        <v>12</v>
      </c>
    </row>
    <row r="1380" spans="1:4">
      <c r="A1380">
        <v>1375</v>
      </c>
      <c r="B1380" s="5" t="s">
        <v>1373</v>
      </c>
      <c r="C1380" s="5" t="s">
        <v>1170</v>
      </c>
      <c r="D1380" s="5" t="s">
        <v>8</v>
      </c>
    </row>
    <row r="1381" spans="1:4">
      <c r="A1381">
        <v>1376</v>
      </c>
      <c r="B1381" s="5" t="s">
        <v>1374</v>
      </c>
      <c r="C1381" s="5" t="s">
        <v>1170</v>
      </c>
      <c r="D1381" s="5" t="s">
        <v>10</v>
      </c>
    </row>
    <row r="1382" spans="1:4">
      <c r="A1382">
        <v>1377</v>
      </c>
      <c r="B1382" s="5" t="s">
        <v>1375</v>
      </c>
      <c r="C1382" s="5" t="s">
        <v>1170</v>
      </c>
      <c r="D1382" s="5" t="s">
        <v>12</v>
      </c>
    </row>
    <row r="1383" spans="1:4">
      <c r="A1383">
        <v>1378</v>
      </c>
      <c r="B1383" s="5" t="s">
        <v>1376</v>
      </c>
      <c r="C1383" s="5" t="s">
        <v>1170</v>
      </c>
      <c r="D1383" s="5" t="s">
        <v>12</v>
      </c>
    </row>
    <row r="1384" spans="1:4">
      <c r="A1384">
        <v>1379</v>
      </c>
      <c r="B1384" s="5" t="s">
        <v>1377</v>
      </c>
      <c r="C1384" s="5" t="s">
        <v>1170</v>
      </c>
      <c r="D1384" s="5" t="s">
        <v>10</v>
      </c>
    </row>
    <row r="1385" spans="1:4">
      <c r="A1385">
        <v>1380</v>
      </c>
      <c r="B1385" s="5" t="s">
        <v>1378</v>
      </c>
      <c r="C1385" s="5" t="s">
        <v>1170</v>
      </c>
      <c r="D1385" s="5" t="s">
        <v>8</v>
      </c>
    </row>
    <row r="1386" spans="1:4">
      <c r="A1386">
        <v>1381</v>
      </c>
      <c r="B1386" s="5" t="s">
        <v>1379</v>
      </c>
      <c r="C1386" s="5" t="s">
        <v>1170</v>
      </c>
      <c r="D1386" s="5" t="s">
        <v>8</v>
      </c>
    </row>
    <row r="1387" spans="1:4">
      <c r="A1387">
        <v>1382</v>
      </c>
      <c r="B1387" s="5" t="s">
        <v>1380</v>
      </c>
      <c r="C1387" s="5" t="s">
        <v>1170</v>
      </c>
      <c r="D1387" s="5" t="s">
        <v>12</v>
      </c>
    </row>
    <row r="1388" spans="1:4">
      <c r="A1388">
        <v>1383</v>
      </c>
      <c r="B1388" s="5" t="s">
        <v>1381</v>
      </c>
      <c r="C1388" s="5" t="s">
        <v>1170</v>
      </c>
      <c r="D1388" s="5" t="s">
        <v>8</v>
      </c>
    </row>
    <row r="1389" spans="1:4">
      <c r="A1389">
        <v>1384</v>
      </c>
      <c r="B1389" s="5" t="s">
        <v>1382</v>
      </c>
      <c r="C1389" s="5" t="s">
        <v>1170</v>
      </c>
      <c r="D1389" s="5" t="s">
        <v>12</v>
      </c>
    </row>
    <row r="1390" spans="1:4">
      <c r="A1390">
        <v>1385</v>
      </c>
      <c r="B1390" s="5" t="s">
        <v>1383</v>
      </c>
      <c r="C1390" s="5" t="s">
        <v>1170</v>
      </c>
      <c r="D1390" s="5" t="s">
        <v>10</v>
      </c>
    </row>
    <row r="1391" spans="1:4">
      <c r="A1391">
        <v>1386</v>
      </c>
      <c r="B1391" s="5" t="s">
        <v>1384</v>
      </c>
      <c r="C1391" s="5" t="s">
        <v>1170</v>
      </c>
      <c r="D1391" s="5" t="s">
        <v>12</v>
      </c>
    </row>
    <row r="1392" spans="1:4">
      <c r="A1392">
        <v>1387</v>
      </c>
      <c r="B1392" s="5" t="s">
        <v>1385</v>
      </c>
      <c r="C1392" s="5" t="s">
        <v>1170</v>
      </c>
      <c r="D1392" s="5" t="s">
        <v>8</v>
      </c>
    </row>
    <row r="1393" spans="1:4">
      <c r="A1393">
        <v>1388</v>
      </c>
      <c r="B1393" s="5" t="s">
        <v>1386</v>
      </c>
      <c r="C1393" s="5" t="s">
        <v>1170</v>
      </c>
      <c r="D1393" s="5" t="s">
        <v>10</v>
      </c>
    </row>
    <row r="1394" spans="1:4">
      <c r="A1394">
        <v>1389</v>
      </c>
      <c r="B1394" s="5" t="s">
        <v>1387</v>
      </c>
      <c r="C1394" s="5" t="s">
        <v>1170</v>
      </c>
      <c r="D1394" s="5" t="s">
        <v>8</v>
      </c>
    </row>
    <row r="1395" spans="1:4">
      <c r="A1395">
        <v>1390</v>
      </c>
      <c r="B1395" s="5" t="s">
        <v>1388</v>
      </c>
      <c r="C1395" s="5" t="s">
        <v>1170</v>
      </c>
      <c r="D1395" s="5" t="s">
        <v>8</v>
      </c>
    </row>
    <row r="1396" spans="1:4">
      <c r="A1396">
        <v>1391</v>
      </c>
      <c r="B1396" s="5" t="s">
        <v>1389</v>
      </c>
      <c r="C1396" s="5" t="s">
        <v>1170</v>
      </c>
      <c r="D1396" s="5" t="s">
        <v>12</v>
      </c>
    </row>
    <row r="1397" spans="1:4">
      <c r="A1397">
        <v>1392</v>
      </c>
      <c r="B1397" s="5" t="s">
        <v>1390</v>
      </c>
      <c r="C1397" s="5" t="s">
        <v>1170</v>
      </c>
      <c r="D1397" s="5" t="s">
        <v>12</v>
      </c>
    </row>
    <row r="1398" spans="1:4">
      <c r="A1398">
        <v>1393</v>
      </c>
      <c r="B1398" s="5" t="s">
        <v>1391</v>
      </c>
      <c r="C1398" s="5" t="s">
        <v>1170</v>
      </c>
      <c r="D1398" s="5" t="s">
        <v>8</v>
      </c>
    </row>
    <row r="1399" spans="1:4">
      <c r="A1399">
        <v>1394</v>
      </c>
      <c r="B1399" s="5" t="s">
        <v>1392</v>
      </c>
      <c r="C1399" s="5" t="s">
        <v>1170</v>
      </c>
      <c r="D1399" s="5" t="s">
        <v>10</v>
      </c>
    </row>
    <row r="1400" spans="1:4">
      <c r="A1400">
        <v>1395</v>
      </c>
      <c r="B1400" s="5" t="s">
        <v>1393</v>
      </c>
      <c r="C1400" s="5" t="s">
        <v>1170</v>
      </c>
      <c r="D1400" s="5" t="s">
        <v>8</v>
      </c>
    </row>
    <row r="1401" spans="1:4">
      <c r="A1401">
        <v>1396</v>
      </c>
      <c r="B1401" s="5" t="s">
        <v>1394</v>
      </c>
      <c r="C1401" s="5" t="s">
        <v>1170</v>
      </c>
      <c r="D1401" s="5" t="s">
        <v>10</v>
      </c>
    </row>
    <row r="1402" spans="1:4">
      <c r="A1402">
        <v>1397</v>
      </c>
      <c r="B1402" s="5" t="s">
        <v>1395</v>
      </c>
      <c r="C1402" s="5" t="s">
        <v>1170</v>
      </c>
      <c r="D1402" s="5" t="s">
        <v>12</v>
      </c>
    </row>
    <row r="1403" spans="1:4">
      <c r="A1403">
        <v>1398</v>
      </c>
      <c r="B1403" s="5" t="s">
        <v>1396</v>
      </c>
      <c r="C1403" s="5" t="s">
        <v>1170</v>
      </c>
      <c r="D1403" s="5" t="s">
        <v>8</v>
      </c>
    </row>
    <row r="1404" spans="1:4">
      <c r="A1404">
        <v>1399</v>
      </c>
      <c r="B1404" s="5" t="s">
        <v>1397</v>
      </c>
      <c r="C1404" s="5" t="s">
        <v>1170</v>
      </c>
      <c r="D1404" s="5" t="s">
        <v>8</v>
      </c>
    </row>
    <row r="1405" spans="1:4">
      <c r="A1405">
        <v>1400</v>
      </c>
      <c r="B1405" s="5" t="s">
        <v>1398</v>
      </c>
      <c r="C1405" s="5" t="s">
        <v>1170</v>
      </c>
      <c r="D1405" s="5" t="s">
        <v>8</v>
      </c>
    </row>
    <row r="1406" spans="1:4">
      <c r="A1406">
        <v>1401</v>
      </c>
      <c r="B1406" s="5" t="s">
        <v>1399</v>
      </c>
      <c r="C1406" s="5" t="s">
        <v>1170</v>
      </c>
      <c r="D1406" s="5" t="s">
        <v>8</v>
      </c>
    </row>
    <row r="1407" spans="1:4">
      <c r="A1407">
        <v>1402</v>
      </c>
      <c r="B1407" s="5" t="s">
        <v>1400</v>
      </c>
      <c r="C1407" s="5" t="s">
        <v>1170</v>
      </c>
      <c r="D1407" s="5" t="s">
        <v>12</v>
      </c>
    </row>
    <row r="1408" spans="1:4">
      <c r="A1408">
        <v>1403</v>
      </c>
      <c r="B1408" s="5" t="s">
        <v>1401</v>
      </c>
      <c r="C1408" s="5" t="s">
        <v>1170</v>
      </c>
      <c r="D1408" s="5" t="s">
        <v>8</v>
      </c>
    </row>
    <row r="1409" spans="1:4">
      <c r="A1409">
        <v>1404</v>
      </c>
      <c r="B1409" s="5" t="s">
        <v>1402</v>
      </c>
      <c r="C1409" s="5" t="s">
        <v>1170</v>
      </c>
      <c r="D1409" s="5" t="s">
        <v>8</v>
      </c>
    </row>
    <row r="1410" spans="1:4">
      <c r="A1410">
        <v>1405</v>
      </c>
      <c r="B1410" s="5" t="s">
        <v>1403</v>
      </c>
      <c r="C1410" s="5" t="s">
        <v>1170</v>
      </c>
      <c r="D1410" s="5" t="s">
        <v>8</v>
      </c>
    </row>
    <row r="1411" spans="1:4">
      <c r="A1411">
        <v>1406</v>
      </c>
      <c r="B1411" s="5" t="s">
        <v>1404</v>
      </c>
      <c r="C1411" s="5" t="s">
        <v>1170</v>
      </c>
      <c r="D1411" s="5" t="s">
        <v>10</v>
      </c>
    </row>
    <row r="1412" spans="1:4">
      <c r="A1412">
        <v>1407</v>
      </c>
      <c r="B1412" s="5" t="s">
        <v>1405</v>
      </c>
      <c r="C1412" s="5" t="s">
        <v>1170</v>
      </c>
      <c r="D1412" s="5" t="s">
        <v>12</v>
      </c>
    </row>
    <row r="1413" spans="1:4">
      <c r="A1413">
        <v>1408</v>
      </c>
      <c r="B1413" s="5" t="s">
        <v>1406</v>
      </c>
      <c r="C1413" s="5" t="s">
        <v>1170</v>
      </c>
      <c r="D1413" s="5" t="s">
        <v>8</v>
      </c>
    </row>
    <row r="1414" spans="1:4">
      <c r="A1414">
        <v>1409</v>
      </c>
      <c r="B1414" s="5" t="s">
        <v>1407</v>
      </c>
      <c r="C1414" s="5" t="s">
        <v>1170</v>
      </c>
      <c r="D1414" s="5" t="s">
        <v>12</v>
      </c>
    </row>
    <row r="1415" spans="1:4">
      <c r="A1415">
        <v>1410</v>
      </c>
      <c r="B1415" s="5" t="s">
        <v>1408</v>
      </c>
      <c r="C1415" s="5" t="s">
        <v>1170</v>
      </c>
      <c r="D1415" s="5" t="s">
        <v>12</v>
      </c>
    </row>
    <row r="1416" spans="1:4">
      <c r="A1416">
        <v>1411</v>
      </c>
      <c r="B1416" s="5" t="s">
        <v>32</v>
      </c>
      <c r="C1416" s="5" t="s">
        <v>1170</v>
      </c>
      <c r="D1416" s="5" t="s">
        <v>10</v>
      </c>
    </row>
    <row r="1417" spans="1:4">
      <c r="A1417">
        <v>1412</v>
      </c>
      <c r="B1417" s="5" t="s">
        <v>1409</v>
      </c>
      <c r="C1417" s="5" t="s">
        <v>1170</v>
      </c>
      <c r="D1417" s="5" t="s">
        <v>8</v>
      </c>
    </row>
    <row r="1418" spans="1:4">
      <c r="A1418">
        <v>1413</v>
      </c>
      <c r="B1418" s="5" t="s">
        <v>1410</v>
      </c>
      <c r="C1418" s="5" t="s">
        <v>1170</v>
      </c>
      <c r="D1418" s="5" t="s">
        <v>12</v>
      </c>
    </row>
    <row r="1419" spans="1:4">
      <c r="A1419">
        <v>1414</v>
      </c>
      <c r="B1419" s="5" t="s">
        <v>1411</v>
      </c>
      <c r="C1419" s="5" t="s">
        <v>1170</v>
      </c>
      <c r="D1419" s="5" t="s">
        <v>8</v>
      </c>
    </row>
    <row r="1420" spans="1:4">
      <c r="A1420">
        <v>1415</v>
      </c>
      <c r="B1420" s="5" t="s">
        <v>1412</v>
      </c>
      <c r="C1420" s="5" t="s">
        <v>1170</v>
      </c>
      <c r="D1420" s="5" t="s">
        <v>8</v>
      </c>
    </row>
    <row r="1421" spans="1:4">
      <c r="A1421">
        <v>1416</v>
      </c>
      <c r="B1421" s="5" t="s">
        <v>1413</v>
      </c>
      <c r="C1421" s="5" t="s">
        <v>1170</v>
      </c>
      <c r="D1421" s="5" t="s">
        <v>8</v>
      </c>
    </row>
    <row r="1422" spans="1:4">
      <c r="A1422">
        <v>1417</v>
      </c>
      <c r="B1422" s="5" t="s">
        <v>1414</v>
      </c>
      <c r="C1422" s="5" t="s">
        <v>1170</v>
      </c>
      <c r="D1422" s="5" t="s">
        <v>12</v>
      </c>
    </row>
    <row r="1423" spans="1:4">
      <c r="A1423">
        <v>1418</v>
      </c>
      <c r="B1423" s="5" t="s">
        <v>1415</v>
      </c>
      <c r="C1423" s="5" t="s">
        <v>1170</v>
      </c>
      <c r="D1423" s="5" t="s">
        <v>12</v>
      </c>
    </row>
    <row r="1424" spans="1:4">
      <c r="A1424">
        <v>1419</v>
      </c>
      <c r="B1424" s="5" t="s">
        <v>1416</v>
      </c>
      <c r="C1424" s="5" t="s">
        <v>1170</v>
      </c>
      <c r="D1424" s="5" t="s">
        <v>12</v>
      </c>
    </row>
    <row r="1425" spans="1:4">
      <c r="A1425">
        <v>1420</v>
      </c>
      <c r="B1425" s="5" t="s">
        <v>1417</v>
      </c>
      <c r="C1425" s="5" t="s">
        <v>1170</v>
      </c>
      <c r="D1425" s="5" t="s">
        <v>10</v>
      </c>
    </row>
    <row r="1426" spans="1:4">
      <c r="A1426">
        <v>1421</v>
      </c>
      <c r="B1426" s="5" t="s">
        <v>1418</v>
      </c>
      <c r="C1426" s="5" t="s">
        <v>1170</v>
      </c>
      <c r="D1426" s="5" t="s">
        <v>12</v>
      </c>
    </row>
    <row r="1427" spans="1:4">
      <c r="A1427">
        <v>1422</v>
      </c>
      <c r="B1427" s="5" t="s">
        <v>1419</v>
      </c>
      <c r="C1427" s="5" t="s">
        <v>1170</v>
      </c>
      <c r="D1427" s="5" t="s">
        <v>10</v>
      </c>
    </row>
    <row r="1428" spans="1:4">
      <c r="A1428">
        <v>1423</v>
      </c>
      <c r="B1428" s="5" t="s">
        <v>1420</v>
      </c>
      <c r="C1428" s="5" t="s">
        <v>1170</v>
      </c>
      <c r="D1428" s="5" t="s">
        <v>12</v>
      </c>
    </row>
    <row r="1429" spans="1:4">
      <c r="A1429">
        <v>1424</v>
      </c>
      <c r="B1429" s="5" t="s">
        <v>1421</v>
      </c>
      <c r="C1429" s="5" t="s">
        <v>1170</v>
      </c>
      <c r="D1429" s="5" t="s">
        <v>10</v>
      </c>
    </row>
    <row r="1430" spans="1:4">
      <c r="A1430">
        <v>1425</v>
      </c>
      <c r="B1430" s="5" t="s">
        <v>1422</v>
      </c>
      <c r="C1430" s="5" t="s">
        <v>1170</v>
      </c>
      <c r="D1430" s="5" t="s">
        <v>8</v>
      </c>
    </row>
    <row r="1431" spans="1:4">
      <c r="A1431">
        <v>1426</v>
      </c>
      <c r="B1431" s="5" t="s">
        <v>1423</v>
      </c>
      <c r="C1431" s="5" t="s">
        <v>1170</v>
      </c>
      <c r="D1431" s="5" t="s">
        <v>8</v>
      </c>
    </row>
    <row r="1432" spans="1:4">
      <c r="A1432">
        <v>1427</v>
      </c>
      <c r="B1432" s="5" t="s">
        <v>1424</v>
      </c>
      <c r="C1432" s="5" t="s">
        <v>1170</v>
      </c>
      <c r="D1432" s="5" t="s">
        <v>8</v>
      </c>
    </row>
    <row r="1433" spans="1:4">
      <c r="A1433">
        <v>1428</v>
      </c>
      <c r="B1433" s="5" t="s">
        <v>1425</v>
      </c>
      <c r="C1433" s="5" t="s">
        <v>1170</v>
      </c>
      <c r="D1433" s="5" t="s">
        <v>10</v>
      </c>
    </row>
    <row r="1434" spans="1:4">
      <c r="A1434">
        <v>1429</v>
      </c>
      <c r="B1434" s="5" t="s">
        <v>1426</v>
      </c>
      <c r="C1434" s="5" t="s">
        <v>1170</v>
      </c>
      <c r="D1434" s="5" t="s">
        <v>10</v>
      </c>
    </row>
    <row r="1435" spans="1:4">
      <c r="A1435">
        <v>1430</v>
      </c>
      <c r="B1435" s="5" t="s">
        <v>1427</v>
      </c>
      <c r="C1435" s="5" t="s">
        <v>1170</v>
      </c>
      <c r="D1435" s="5" t="s">
        <v>8</v>
      </c>
    </row>
    <row r="1436" spans="1:4">
      <c r="A1436">
        <v>1431</v>
      </c>
      <c r="B1436" s="5" t="s">
        <v>1428</v>
      </c>
      <c r="C1436" s="5" t="s">
        <v>1170</v>
      </c>
      <c r="D1436" s="5" t="s">
        <v>8</v>
      </c>
    </row>
    <row r="1437" spans="1:4">
      <c r="A1437">
        <v>1432</v>
      </c>
      <c r="B1437" s="5" t="s">
        <v>1429</v>
      </c>
      <c r="C1437" s="5" t="s">
        <v>1170</v>
      </c>
      <c r="D1437" s="5" t="s">
        <v>10</v>
      </c>
    </row>
    <row r="1438" spans="1:4">
      <c r="A1438">
        <v>1433</v>
      </c>
      <c r="B1438" s="5" t="s">
        <v>1430</v>
      </c>
      <c r="C1438" s="5" t="s">
        <v>1170</v>
      </c>
      <c r="D1438" s="5" t="s">
        <v>8</v>
      </c>
    </row>
    <row r="1439" spans="1:4">
      <c r="A1439">
        <v>1434</v>
      </c>
      <c r="B1439" s="5" t="s">
        <v>1431</v>
      </c>
      <c r="C1439" s="5" t="s">
        <v>1170</v>
      </c>
      <c r="D1439" s="5" t="s">
        <v>10</v>
      </c>
    </row>
    <row r="1440" spans="1:4">
      <c r="A1440">
        <v>1435</v>
      </c>
      <c r="B1440" s="5" t="s">
        <v>1432</v>
      </c>
      <c r="C1440" s="5" t="s">
        <v>1170</v>
      </c>
      <c r="D1440" s="5" t="s">
        <v>12</v>
      </c>
    </row>
    <row r="1441" spans="1:4">
      <c r="A1441">
        <v>1436</v>
      </c>
      <c r="B1441" s="5" t="s">
        <v>1433</v>
      </c>
      <c r="C1441" s="5" t="s">
        <v>1170</v>
      </c>
      <c r="D1441" s="5" t="s">
        <v>12</v>
      </c>
    </row>
    <row r="1442" spans="1:4">
      <c r="A1442">
        <v>1437</v>
      </c>
      <c r="B1442" s="5" t="s">
        <v>1434</v>
      </c>
      <c r="C1442" s="5" t="s">
        <v>1170</v>
      </c>
      <c r="D1442" s="5" t="s">
        <v>8</v>
      </c>
    </row>
    <row r="1443" spans="1:4">
      <c r="A1443">
        <v>1438</v>
      </c>
      <c r="B1443" s="5" t="s">
        <v>1435</v>
      </c>
      <c r="C1443" s="5" t="s">
        <v>1170</v>
      </c>
      <c r="D1443" s="5" t="s">
        <v>10</v>
      </c>
    </row>
    <row r="1444" spans="1:4">
      <c r="A1444">
        <v>1439</v>
      </c>
      <c r="B1444" s="5" t="s">
        <v>1436</v>
      </c>
      <c r="C1444" s="5" t="s">
        <v>1170</v>
      </c>
      <c r="D1444" s="5" t="s">
        <v>10</v>
      </c>
    </row>
    <row r="1445" spans="1:4">
      <c r="A1445">
        <v>1440</v>
      </c>
      <c r="B1445" s="5" t="s">
        <v>1437</v>
      </c>
      <c r="C1445" s="5" t="s">
        <v>1170</v>
      </c>
      <c r="D1445" s="5" t="s">
        <v>12</v>
      </c>
    </row>
    <row r="1446" spans="1:4">
      <c r="A1446">
        <v>1441</v>
      </c>
      <c r="B1446" s="5" t="s">
        <v>1438</v>
      </c>
      <c r="C1446" s="5" t="s">
        <v>1170</v>
      </c>
      <c r="D1446" s="5" t="s">
        <v>8</v>
      </c>
    </row>
    <row r="1447" spans="1:4">
      <c r="A1447">
        <v>1442</v>
      </c>
      <c r="B1447" s="5" t="s">
        <v>319</v>
      </c>
      <c r="C1447" s="5" t="s">
        <v>1170</v>
      </c>
      <c r="D1447" s="5" t="s">
        <v>8</v>
      </c>
    </row>
    <row r="1448" spans="1:4">
      <c r="A1448">
        <v>1443</v>
      </c>
      <c r="B1448" s="5" t="s">
        <v>1439</v>
      </c>
      <c r="C1448" s="5" t="s">
        <v>1170</v>
      </c>
      <c r="D1448" s="5" t="s">
        <v>12</v>
      </c>
    </row>
    <row r="1449" spans="1:4">
      <c r="A1449">
        <v>1444</v>
      </c>
      <c r="B1449" s="5" t="s">
        <v>1440</v>
      </c>
      <c r="C1449" s="5" t="s">
        <v>1170</v>
      </c>
      <c r="D1449" s="5" t="s">
        <v>12</v>
      </c>
    </row>
    <row r="1450" spans="1:4">
      <c r="A1450">
        <v>1445</v>
      </c>
      <c r="B1450" s="5" t="s">
        <v>1441</v>
      </c>
      <c r="C1450" s="5" t="s">
        <v>1170</v>
      </c>
      <c r="D1450" s="5" t="s">
        <v>8</v>
      </c>
    </row>
    <row r="1451" spans="1:4">
      <c r="A1451">
        <v>1446</v>
      </c>
      <c r="B1451" s="5" t="s">
        <v>1442</v>
      </c>
      <c r="C1451" s="5" t="s">
        <v>1170</v>
      </c>
      <c r="D1451" s="5" t="s">
        <v>10</v>
      </c>
    </row>
    <row r="1452" spans="1:4">
      <c r="A1452">
        <v>1447</v>
      </c>
      <c r="B1452" s="5" t="s">
        <v>1443</v>
      </c>
      <c r="C1452" s="5" t="s">
        <v>1170</v>
      </c>
      <c r="D1452" s="5" t="s">
        <v>8</v>
      </c>
    </row>
    <row r="1453" spans="1:4">
      <c r="A1453">
        <v>1448</v>
      </c>
      <c r="B1453" s="5" t="s">
        <v>1444</v>
      </c>
      <c r="C1453" s="5" t="s">
        <v>1170</v>
      </c>
      <c r="D1453" s="5" t="s">
        <v>8</v>
      </c>
    </row>
    <row r="1454" spans="1:4">
      <c r="A1454">
        <v>1449</v>
      </c>
      <c r="B1454" s="5" t="s">
        <v>1445</v>
      </c>
      <c r="C1454" s="5" t="s">
        <v>1170</v>
      </c>
      <c r="D1454" s="5" t="s">
        <v>12</v>
      </c>
    </row>
    <row r="1455" spans="1:4">
      <c r="A1455">
        <v>1450</v>
      </c>
      <c r="B1455" s="5" t="s">
        <v>1446</v>
      </c>
      <c r="C1455" s="5" t="s">
        <v>1170</v>
      </c>
      <c r="D1455" s="5" t="s">
        <v>10</v>
      </c>
    </row>
    <row r="1456" spans="1:4">
      <c r="A1456">
        <v>1451</v>
      </c>
      <c r="B1456" s="5" t="s">
        <v>1447</v>
      </c>
      <c r="C1456" s="5" t="s">
        <v>1170</v>
      </c>
      <c r="D1456" s="5" t="s">
        <v>10</v>
      </c>
    </row>
    <row r="1457" spans="1:4">
      <c r="A1457">
        <v>1452</v>
      </c>
      <c r="B1457" s="5" t="s">
        <v>1448</v>
      </c>
      <c r="C1457" s="5" t="s">
        <v>1170</v>
      </c>
      <c r="D1457" s="5" t="s">
        <v>8</v>
      </c>
    </row>
    <row r="1458" spans="1:4">
      <c r="A1458">
        <v>1453</v>
      </c>
      <c r="B1458" s="5" t="s">
        <v>1449</v>
      </c>
      <c r="C1458" s="5" t="s">
        <v>1170</v>
      </c>
      <c r="D1458" s="5" t="s">
        <v>8</v>
      </c>
    </row>
    <row r="1459" spans="1:4">
      <c r="A1459">
        <v>1454</v>
      </c>
      <c r="B1459" s="5" t="s">
        <v>1450</v>
      </c>
      <c r="C1459" s="5" t="s">
        <v>1170</v>
      </c>
      <c r="D1459" s="5" t="s">
        <v>10</v>
      </c>
    </row>
    <row r="1460" spans="1:4">
      <c r="A1460">
        <v>1455</v>
      </c>
      <c r="B1460" s="5" t="s">
        <v>1451</v>
      </c>
      <c r="C1460" s="5" t="s">
        <v>1170</v>
      </c>
      <c r="D1460" s="5" t="s">
        <v>8</v>
      </c>
    </row>
    <row r="1461" spans="1:4">
      <c r="A1461">
        <v>1456</v>
      </c>
      <c r="B1461" s="5" t="s">
        <v>1452</v>
      </c>
      <c r="C1461" s="5" t="s">
        <v>1170</v>
      </c>
      <c r="D1461" s="5" t="s">
        <v>8</v>
      </c>
    </row>
    <row r="1462" spans="1:4">
      <c r="A1462">
        <v>1457</v>
      </c>
      <c r="B1462" s="5" t="s">
        <v>1453</v>
      </c>
      <c r="C1462" s="5" t="s">
        <v>1170</v>
      </c>
      <c r="D1462" s="5" t="s">
        <v>10</v>
      </c>
    </row>
    <row r="1463" spans="1:4">
      <c r="A1463">
        <v>1458</v>
      </c>
      <c r="B1463" s="5" t="s">
        <v>1454</v>
      </c>
      <c r="C1463" s="5" t="s">
        <v>1170</v>
      </c>
      <c r="D1463" s="5" t="s">
        <v>12</v>
      </c>
    </row>
    <row r="1464" spans="1:4">
      <c r="A1464">
        <v>1459</v>
      </c>
      <c r="B1464" s="5" t="s">
        <v>1455</v>
      </c>
      <c r="C1464" s="5" t="s">
        <v>1170</v>
      </c>
      <c r="D1464" s="5" t="s">
        <v>12</v>
      </c>
    </row>
    <row r="1465" spans="1:4">
      <c r="A1465">
        <v>1460</v>
      </c>
      <c r="B1465" s="5" t="s">
        <v>1456</v>
      </c>
      <c r="C1465" s="5" t="s">
        <v>1170</v>
      </c>
      <c r="D1465" s="5" t="s">
        <v>8</v>
      </c>
    </row>
    <row r="1466" spans="1:4">
      <c r="A1466">
        <v>1461</v>
      </c>
      <c r="B1466" s="5" t="s">
        <v>1457</v>
      </c>
      <c r="C1466" s="5" t="s">
        <v>1170</v>
      </c>
      <c r="D1466" s="5" t="s">
        <v>12</v>
      </c>
    </row>
    <row r="1467" spans="1:4">
      <c r="A1467">
        <v>1462</v>
      </c>
      <c r="B1467" s="5" t="s">
        <v>1458</v>
      </c>
      <c r="C1467" s="5" t="s">
        <v>1170</v>
      </c>
      <c r="D1467" s="5" t="s">
        <v>8</v>
      </c>
    </row>
    <row r="1468" spans="1:4">
      <c r="A1468">
        <v>1463</v>
      </c>
      <c r="B1468" s="5" t="s">
        <v>1459</v>
      </c>
      <c r="C1468" s="5" t="s">
        <v>1170</v>
      </c>
      <c r="D1468" s="5" t="s">
        <v>12</v>
      </c>
    </row>
    <row r="1469" spans="1:4">
      <c r="A1469">
        <v>1464</v>
      </c>
      <c r="B1469" s="5" t="s">
        <v>1460</v>
      </c>
      <c r="C1469" s="5" t="s">
        <v>1170</v>
      </c>
      <c r="D1469" s="5" t="s">
        <v>10</v>
      </c>
    </row>
    <row r="1470" spans="1:4">
      <c r="A1470">
        <v>1465</v>
      </c>
      <c r="B1470" s="5" t="s">
        <v>1461</v>
      </c>
      <c r="C1470" s="5" t="s">
        <v>1170</v>
      </c>
      <c r="D1470" s="5" t="s">
        <v>8</v>
      </c>
    </row>
    <row r="1471" spans="1:4">
      <c r="A1471">
        <v>1466</v>
      </c>
      <c r="B1471" s="5" t="s">
        <v>1462</v>
      </c>
      <c r="C1471" s="5" t="s">
        <v>1170</v>
      </c>
      <c r="D1471" s="5" t="s">
        <v>10</v>
      </c>
    </row>
    <row r="1472" spans="1:4">
      <c r="A1472">
        <v>1467</v>
      </c>
      <c r="B1472" s="5" t="s">
        <v>1463</v>
      </c>
      <c r="C1472" s="5" t="s">
        <v>1170</v>
      </c>
      <c r="D1472" s="5" t="s">
        <v>12</v>
      </c>
    </row>
    <row r="1473" spans="1:4">
      <c r="A1473">
        <v>1468</v>
      </c>
      <c r="B1473" s="5" t="s">
        <v>1464</v>
      </c>
      <c r="C1473" s="5" t="s">
        <v>1170</v>
      </c>
      <c r="D1473" s="5" t="s">
        <v>10</v>
      </c>
    </row>
    <row r="1474" spans="1:4">
      <c r="A1474">
        <v>1469</v>
      </c>
      <c r="B1474" s="5" t="s">
        <v>1465</v>
      </c>
      <c r="C1474" s="5" t="s">
        <v>1170</v>
      </c>
      <c r="D1474" s="5" t="s">
        <v>8</v>
      </c>
    </row>
    <row r="1475" spans="1:4">
      <c r="A1475">
        <v>1470</v>
      </c>
      <c r="B1475" s="5" t="s">
        <v>1466</v>
      </c>
      <c r="C1475" s="5" t="s">
        <v>1170</v>
      </c>
      <c r="D1475" s="5" t="s">
        <v>12</v>
      </c>
    </row>
    <row r="1476" spans="1:4">
      <c r="A1476">
        <v>1471</v>
      </c>
      <c r="B1476" s="5" t="s">
        <v>1467</v>
      </c>
      <c r="C1476" s="5" t="s">
        <v>1170</v>
      </c>
      <c r="D1476" s="5" t="s">
        <v>8</v>
      </c>
    </row>
    <row r="1477" spans="1:4">
      <c r="A1477">
        <v>1472</v>
      </c>
      <c r="B1477" s="5" t="s">
        <v>1468</v>
      </c>
      <c r="C1477" s="5" t="s">
        <v>1170</v>
      </c>
      <c r="D1477" s="5" t="s">
        <v>12</v>
      </c>
    </row>
    <row r="1478" spans="1:4">
      <c r="A1478">
        <v>1473</v>
      </c>
      <c r="B1478" s="5" t="s">
        <v>1469</v>
      </c>
      <c r="C1478" s="5" t="s">
        <v>1170</v>
      </c>
      <c r="D1478" s="5" t="s">
        <v>10</v>
      </c>
    </row>
    <row r="1479" spans="1:4">
      <c r="A1479">
        <v>1474</v>
      </c>
      <c r="B1479" s="5" t="s">
        <v>1470</v>
      </c>
      <c r="C1479" s="5" t="s">
        <v>1170</v>
      </c>
      <c r="D1479" s="5" t="s">
        <v>10</v>
      </c>
    </row>
    <row r="1480" spans="1:4">
      <c r="A1480">
        <v>1475</v>
      </c>
      <c r="B1480" s="5" t="s">
        <v>1471</v>
      </c>
      <c r="C1480" s="5" t="s">
        <v>1170</v>
      </c>
      <c r="D1480" s="5" t="s">
        <v>8</v>
      </c>
    </row>
    <row r="1481" spans="1:4">
      <c r="A1481">
        <v>1476</v>
      </c>
      <c r="B1481" s="5" t="s">
        <v>1472</v>
      </c>
      <c r="C1481" s="5" t="s">
        <v>1170</v>
      </c>
      <c r="D1481" s="5" t="s">
        <v>10</v>
      </c>
    </row>
    <row r="1482" spans="1:4">
      <c r="A1482">
        <v>1477</v>
      </c>
      <c r="B1482" s="5" t="s">
        <v>1473</v>
      </c>
      <c r="C1482" s="5" t="s">
        <v>1170</v>
      </c>
      <c r="D1482" s="5" t="s">
        <v>8</v>
      </c>
    </row>
    <row r="1483" spans="1:4">
      <c r="A1483">
        <v>1478</v>
      </c>
      <c r="B1483" s="5" t="s">
        <v>1474</v>
      </c>
      <c r="C1483" s="5" t="s">
        <v>1170</v>
      </c>
      <c r="D1483" s="5" t="s">
        <v>8</v>
      </c>
    </row>
    <row r="1484" spans="1:4">
      <c r="A1484">
        <v>1479</v>
      </c>
      <c r="B1484" s="5" t="s">
        <v>1475</v>
      </c>
      <c r="C1484" s="5" t="s">
        <v>1476</v>
      </c>
      <c r="D1484" s="5" t="s">
        <v>10</v>
      </c>
    </row>
    <row r="1485" spans="1:4">
      <c r="A1485">
        <v>1480</v>
      </c>
      <c r="B1485" s="5" t="s">
        <v>1477</v>
      </c>
      <c r="C1485" s="5" t="s">
        <v>1476</v>
      </c>
      <c r="D1485" s="5" t="s">
        <v>8</v>
      </c>
    </row>
    <row r="1486" spans="1:4">
      <c r="A1486">
        <v>1481</v>
      </c>
      <c r="B1486" s="5" t="s">
        <v>1478</v>
      </c>
      <c r="C1486" s="5" t="s">
        <v>1476</v>
      </c>
      <c r="D1486" s="5" t="s">
        <v>12</v>
      </c>
    </row>
    <row r="1487" spans="1:4">
      <c r="A1487">
        <v>1482</v>
      </c>
      <c r="B1487" s="5" t="s">
        <v>1479</v>
      </c>
      <c r="C1487" s="5" t="s">
        <v>1476</v>
      </c>
      <c r="D1487" s="5" t="s">
        <v>12</v>
      </c>
    </row>
    <row r="1488" spans="1:4">
      <c r="A1488">
        <v>1483</v>
      </c>
      <c r="B1488" s="5" t="s">
        <v>1480</v>
      </c>
      <c r="C1488" s="5" t="s">
        <v>1476</v>
      </c>
      <c r="D1488" s="5" t="s">
        <v>10</v>
      </c>
    </row>
    <row r="1489" spans="1:4">
      <c r="A1489">
        <v>1484</v>
      </c>
      <c r="B1489" s="5" t="s">
        <v>1481</v>
      </c>
      <c r="C1489" s="5" t="s">
        <v>1476</v>
      </c>
      <c r="D1489" s="5" t="s">
        <v>8</v>
      </c>
    </row>
    <row r="1490" spans="1:4">
      <c r="A1490">
        <v>1485</v>
      </c>
      <c r="B1490" s="5" t="s">
        <v>1482</v>
      </c>
      <c r="C1490" s="5" t="s">
        <v>1476</v>
      </c>
      <c r="D1490" s="5" t="s">
        <v>8</v>
      </c>
    </row>
    <row r="1491" spans="1:4">
      <c r="A1491">
        <v>1486</v>
      </c>
      <c r="B1491" s="5" t="s">
        <v>1483</v>
      </c>
      <c r="C1491" s="5" t="s">
        <v>1476</v>
      </c>
      <c r="D1491" s="5" t="s">
        <v>10</v>
      </c>
    </row>
    <row r="1492" spans="1:4">
      <c r="A1492">
        <v>1487</v>
      </c>
      <c r="B1492" s="5" t="s">
        <v>1484</v>
      </c>
      <c r="C1492" s="5" t="s">
        <v>1476</v>
      </c>
      <c r="D1492" s="5" t="s">
        <v>12</v>
      </c>
    </row>
    <row r="1493" spans="1:4">
      <c r="A1493">
        <v>1488</v>
      </c>
      <c r="B1493" s="5" t="s">
        <v>1485</v>
      </c>
      <c r="C1493" s="5" t="s">
        <v>1476</v>
      </c>
      <c r="D1493" s="5" t="s">
        <v>12</v>
      </c>
    </row>
    <row r="1494" spans="1:4">
      <c r="A1494">
        <v>1489</v>
      </c>
      <c r="B1494" s="5" t="s">
        <v>1486</v>
      </c>
      <c r="C1494" s="5" t="s">
        <v>1476</v>
      </c>
      <c r="D1494" s="5" t="s">
        <v>12</v>
      </c>
    </row>
    <row r="1495" spans="1:4">
      <c r="A1495">
        <v>1490</v>
      </c>
      <c r="B1495" s="5" t="s">
        <v>1487</v>
      </c>
      <c r="C1495" s="5" t="s">
        <v>1476</v>
      </c>
      <c r="D1495" s="5" t="s">
        <v>8</v>
      </c>
    </row>
    <row r="1496" spans="1:4">
      <c r="A1496">
        <v>1491</v>
      </c>
      <c r="B1496" s="5" t="s">
        <v>1488</v>
      </c>
      <c r="C1496" s="5" t="s">
        <v>1476</v>
      </c>
      <c r="D1496" s="5" t="s">
        <v>8</v>
      </c>
    </row>
    <row r="1497" spans="1:4">
      <c r="A1497">
        <v>1492</v>
      </c>
      <c r="B1497" s="5" t="s">
        <v>1489</v>
      </c>
      <c r="C1497" s="5" t="s">
        <v>1476</v>
      </c>
      <c r="D1497" s="5" t="s">
        <v>8</v>
      </c>
    </row>
    <row r="1498" spans="1:4">
      <c r="A1498">
        <v>1493</v>
      </c>
      <c r="B1498" s="5" t="s">
        <v>1490</v>
      </c>
      <c r="C1498" s="5" t="s">
        <v>1476</v>
      </c>
      <c r="D1498" s="5" t="s">
        <v>10</v>
      </c>
    </row>
    <row r="1499" spans="1:4">
      <c r="A1499">
        <v>1494</v>
      </c>
      <c r="B1499" s="5" t="s">
        <v>1491</v>
      </c>
      <c r="C1499" s="5" t="s">
        <v>1476</v>
      </c>
      <c r="D1499" s="5" t="s">
        <v>10</v>
      </c>
    </row>
    <row r="1500" spans="1:4">
      <c r="A1500">
        <v>1495</v>
      </c>
      <c r="B1500" s="5" t="s">
        <v>1492</v>
      </c>
      <c r="C1500" s="5" t="s">
        <v>1476</v>
      </c>
      <c r="D1500" s="5" t="s">
        <v>10</v>
      </c>
    </row>
    <row r="1501" spans="1:4">
      <c r="A1501">
        <v>1496</v>
      </c>
      <c r="B1501" s="5" t="s">
        <v>1493</v>
      </c>
      <c r="C1501" s="5" t="s">
        <v>1476</v>
      </c>
      <c r="D1501" s="5" t="s">
        <v>12</v>
      </c>
    </row>
    <row r="1502" spans="1:4">
      <c r="A1502">
        <v>1497</v>
      </c>
      <c r="B1502" s="5" t="s">
        <v>1494</v>
      </c>
      <c r="C1502" s="5" t="s">
        <v>1476</v>
      </c>
      <c r="D1502" s="5" t="s">
        <v>10</v>
      </c>
    </row>
    <row r="1503" spans="1:4">
      <c r="A1503">
        <v>1498</v>
      </c>
      <c r="B1503" s="5" t="s">
        <v>1495</v>
      </c>
      <c r="C1503" s="5" t="s">
        <v>1476</v>
      </c>
      <c r="D1503" s="5" t="s">
        <v>8</v>
      </c>
    </row>
    <row r="1504" spans="1:4">
      <c r="A1504">
        <v>1499</v>
      </c>
      <c r="B1504" s="5" t="s">
        <v>1496</v>
      </c>
      <c r="C1504" s="5" t="s">
        <v>1476</v>
      </c>
      <c r="D1504" s="5" t="s">
        <v>12</v>
      </c>
    </row>
    <row r="1505" spans="1:4">
      <c r="A1505">
        <v>1500</v>
      </c>
      <c r="B1505" s="5" t="s">
        <v>1497</v>
      </c>
      <c r="C1505" s="5" t="s">
        <v>1476</v>
      </c>
      <c r="D1505" s="5" t="s">
        <v>12</v>
      </c>
    </row>
    <row r="1506" spans="1:4">
      <c r="A1506">
        <v>1501</v>
      </c>
      <c r="B1506" s="5" t="s">
        <v>1498</v>
      </c>
      <c r="C1506" s="5" t="s">
        <v>1476</v>
      </c>
      <c r="D1506" s="5" t="s">
        <v>10</v>
      </c>
    </row>
    <row r="1507" spans="1:4">
      <c r="A1507">
        <v>1502</v>
      </c>
      <c r="B1507" s="5" t="s">
        <v>1499</v>
      </c>
      <c r="C1507" s="5" t="s">
        <v>1476</v>
      </c>
      <c r="D1507" s="5" t="s">
        <v>10</v>
      </c>
    </row>
    <row r="1508" spans="1:4">
      <c r="A1508">
        <v>1503</v>
      </c>
      <c r="B1508" s="5" t="s">
        <v>1500</v>
      </c>
      <c r="C1508" s="5" t="s">
        <v>1476</v>
      </c>
      <c r="D1508" s="5" t="s">
        <v>8</v>
      </c>
    </row>
    <row r="1509" spans="1:4">
      <c r="A1509">
        <v>1504</v>
      </c>
      <c r="B1509" s="5" t="s">
        <v>1501</v>
      </c>
      <c r="C1509" s="5" t="s">
        <v>1476</v>
      </c>
      <c r="D1509" s="5" t="s">
        <v>8</v>
      </c>
    </row>
    <row r="1510" spans="1:4">
      <c r="A1510">
        <v>1505</v>
      </c>
      <c r="B1510" s="5" t="s">
        <v>1502</v>
      </c>
      <c r="C1510" s="5" t="s">
        <v>1476</v>
      </c>
      <c r="D1510" s="5" t="s">
        <v>8</v>
      </c>
    </row>
    <row r="1511" spans="1:4">
      <c r="A1511">
        <v>1506</v>
      </c>
      <c r="B1511" s="5" t="s">
        <v>1503</v>
      </c>
      <c r="C1511" s="5" t="s">
        <v>1476</v>
      </c>
      <c r="D1511" s="5" t="s">
        <v>8</v>
      </c>
    </row>
    <row r="1512" spans="1:4">
      <c r="A1512">
        <v>1507</v>
      </c>
      <c r="B1512" s="5" t="s">
        <v>1504</v>
      </c>
      <c r="C1512" s="5" t="s">
        <v>1476</v>
      </c>
      <c r="D1512" s="5" t="s">
        <v>10</v>
      </c>
    </row>
    <row r="1513" spans="1:4">
      <c r="A1513">
        <v>1508</v>
      </c>
      <c r="B1513" s="5" t="s">
        <v>1505</v>
      </c>
      <c r="C1513" s="5" t="s">
        <v>1476</v>
      </c>
      <c r="D1513" s="5" t="s">
        <v>12</v>
      </c>
    </row>
    <row r="1514" spans="1:4">
      <c r="A1514">
        <v>1509</v>
      </c>
      <c r="B1514" s="5" t="s">
        <v>1506</v>
      </c>
      <c r="C1514" s="5" t="s">
        <v>1476</v>
      </c>
      <c r="D1514" s="5" t="s">
        <v>8</v>
      </c>
    </row>
    <row r="1515" spans="1:4">
      <c r="A1515">
        <v>1510</v>
      </c>
      <c r="B1515" s="5" t="s">
        <v>1507</v>
      </c>
      <c r="C1515" s="5" t="s">
        <v>1476</v>
      </c>
      <c r="D1515" s="5" t="s">
        <v>8</v>
      </c>
    </row>
    <row r="1516" spans="1:4">
      <c r="A1516">
        <v>1511</v>
      </c>
      <c r="B1516" s="5" t="s">
        <v>1508</v>
      </c>
      <c r="C1516" s="5" t="s">
        <v>1476</v>
      </c>
      <c r="D1516" s="5" t="s">
        <v>10</v>
      </c>
    </row>
    <row r="1517" spans="1:4">
      <c r="A1517">
        <v>1512</v>
      </c>
      <c r="B1517" s="5" t="s">
        <v>1509</v>
      </c>
      <c r="C1517" s="5" t="s">
        <v>1476</v>
      </c>
      <c r="D1517" s="5" t="s">
        <v>8</v>
      </c>
    </row>
    <row r="1518" spans="1:4">
      <c r="A1518">
        <v>1513</v>
      </c>
      <c r="B1518" s="5" t="s">
        <v>1510</v>
      </c>
      <c r="C1518" s="5" t="s">
        <v>1476</v>
      </c>
      <c r="D1518" s="5" t="s">
        <v>10</v>
      </c>
    </row>
    <row r="1519" spans="1:4">
      <c r="A1519">
        <v>1514</v>
      </c>
      <c r="B1519" s="5" t="s">
        <v>1511</v>
      </c>
      <c r="C1519" s="5" t="s">
        <v>1476</v>
      </c>
      <c r="D1519" s="5" t="s">
        <v>8</v>
      </c>
    </row>
    <row r="1520" spans="1:4">
      <c r="A1520">
        <v>1515</v>
      </c>
      <c r="B1520" s="5" t="s">
        <v>1512</v>
      </c>
      <c r="C1520" s="5" t="s">
        <v>1476</v>
      </c>
      <c r="D1520" s="5" t="s">
        <v>12</v>
      </c>
    </row>
    <row r="1521" spans="1:4">
      <c r="A1521">
        <v>1516</v>
      </c>
      <c r="B1521" s="5" t="s">
        <v>1513</v>
      </c>
      <c r="C1521" s="5" t="s">
        <v>1476</v>
      </c>
      <c r="D1521" s="5" t="s">
        <v>8</v>
      </c>
    </row>
    <row r="1522" spans="1:4">
      <c r="A1522">
        <v>1517</v>
      </c>
      <c r="B1522" s="5" t="s">
        <v>1514</v>
      </c>
      <c r="C1522" s="5" t="s">
        <v>1476</v>
      </c>
      <c r="D1522" s="5" t="s">
        <v>10</v>
      </c>
    </row>
    <row r="1523" spans="1:4">
      <c r="A1523">
        <v>1518</v>
      </c>
      <c r="B1523" s="5" t="s">
        <v>1515</v>
      </c>
      <c r="C1523" s="5" t="s">
        <v>1476</v>
      </c>
      <c r="D1523" s="5" t="s">
        <v>12</v>
      </c>
    </row>
    <row r="1524" spans="1:4">
      <c r="A1524">
        <v>1519</v>
      </c>
      <c r="B1524" s="5" t="s">
        <v>1516</v>
      </c>
      <c r="C1524" s="5" t="s">
        <v>1476</v>
      </c>
      <c r="D1524" s="5" t="s">
        <v>8</v>
      </c>
    </row>
    <row r="1525" spans="1:4">
      <c r="A1525">
        <v>1520</v>
      </c>
      <c r="B1525" s="5" t="s">
        <v>1517</v>
      </c>
      <c r="C1525" s="5" t="s">
        <v>1476</v>
      </c>
      <c r="D1525" s="5" t="s">
        <v>12</v>
      </c>
    </row>
    <row r="1526" spans="1:4">
      <c r="A1526">
        <v>1521</v>
      </c>
      <c r="B1526" s="5" t="s">
        <v>1518</v>
      </c>
      <c r="C1526" s="5" t="s">
        <v>1476</v>
      </c>
      <c r="D1526" s="5" t="s">
        <v>8</v>
      </c>
    </row>
    <row r="1527" spans="1:4">
      <c r="A1527">
        <v>1522</v>
      </c>
      <c r="B1527" s="5" t="s">
        <v>1519</v>
      </c>
      <c r="C1527" s="5" t="s">
        <v>1476</v>
      </c>
      <c r="D1527" s="5" t="s">
        <v>10</v>
      </c>
    </row>
    <row r="1528" spans="1:4">
      <c r="A1528">
        <v>1523</v>
      </c>
      <c r="B1528" s="5" t="s">
        <v>1520</v>
      </c>
      <c r="C1528" s="5" t="s">
        <v>1476</v>
      </c>
      <c r="D1528" s="5" t="s">
        <v>8</v>
      </c>
    </row>
    <row r="1529" spans="1:4">
      <c r="A1529">
        <v>1524</v>
      </c>
      <c r="B1529" s="5" t="s">
        <v>1521</v>
      </c>
      <c r="C1529" s="5" t="s">
        <v>1476</v>
      </c>
      <c r="D1529" s="5" t="s">
        <v>12</v>
      </c>
    </row>
    <row r="1530" spans="1:4">
      <c r="A1530">
        <v>1525</v>
      </c>
      <c r="B1530" s="5" t="s">
        <v>1522</v>
      </c>
      <c r="C1530" s="5" t="s">
        <v>1476</v>
      </c>
      <c r="D1530" s="5" t="s">
        <v>12</v>
      </c>
    </row>
    <row r="1531" spans="1:4">
      <c r="A1531">
        <v>1526</v>
      </c>
      <c r="B1531" s="5" t="s">
        <v>67</v>
      </c>
      <c r="C1531" s="5" t="s">
        <v>1476</v>
      </c>
      <c r="D1531" s="5" t="s">
        <v>12</v>
      </c>
    </row>
    <row r="1532" spans="1:4">
      <c r="A1532">
        <v>1527</v>
      </c>
      <c r="B1532" s="5" t="s">
        <v>1523</v>
      </c>
      <c r="C1532" s="5" t="s">
        <v>1476</v>
      </c>
      <c r="D1532" s="5" t="s">
        <v>10</v>
      </c>
    </row>
    <row r="1533" spans="1:4">
      <c r="A1533">
        <v>1528</v>
      </c>
      <c r="B1533" s="5" t="s">
        <v>1524</v>
      </c>
      <c r="C1533" s="5" t="s">
        <v>1476</v>
      </c>
      <c r="D1533" s="5" t="s">
        <v>8</v>
      </c>
    </row>
    <row r="1534" spans="1:4">
      <c r="A1534">
        <v>1529</v>
      </c>
      <c r="B1534" s="5" t="s">
        <v>1525</v>
      </c>
      <c r="C1534" s="5" t="s">
        <v>1476</v>
      </c>
      <c r="D1534" s="5" t="s">
        <v>8</v>
      </c>
    </row>
    <row r="1535" spans="1:4">
      <c r="A1535">
        <v>1530</v>
      </c>
      <c r="B1535" s="5" t="s">
        <v>1526</v>
      </c>
      <c r="C1535" s="5" t="s">
        <v>1476</v>
      </c>
      <c r="D1535" s="5" t="s">
        <v>12</v>
      </c>
    </row>
    <row r="1536" spans="1:4">
      <c r="A1536">
        <v>1531</v>
      </c>
      <c r="B1536" s="5" t="s">
        <v>1527</v>
      </c>
      <c r="C1536" s="5" t="s">
        <v>1476</v>
      </c>
      <c r="D1536" s="5" t="s">
        <v>10</v>
      </c>
    </row>
    <row r="1537" spans="1:4">
      <c r="A1537">
        <v>1532</v>
      </c>
      <c r="B1537" s="5" t="s">
        <v>1528</v>
      </c>
      <c r="C1537" s="5" t="s">
        <v>1476</v>
      </c>
      <c r="D1537" s="5" t="s">
        <v>12</v>
      </c>
    </row>
    <row r="1538" spans="1:4">
      <c r="A1538">
        <v>1533</v>
      </c>
      <c r="B1538" s="5" t="s">
        <v>1529</v>
      </c>
      <c r="C1538" s="5" t="s">
        <v>1476</v>
      </c>
      <c r="D1538" s="5" t="s">
        <v>10</v>
      </c>
    </row>
    <row r="1539" spans="1:4">
      <c r="A1539">
        <v>1534</v>
      </c>
      <c r="B1539" s="5" t="s">
        <v>1530</v>
      </c>
      <c r="C1539" s="5" t="s">
        <v>1476</v>
      </c>
      <c r="D1539" s="5" t="s">
        <v>8</v>
      </c>
    </row>
    <row r="1540" spans="1:4">
      <c r="A1540">
        <v>1535</v>
      </c>
      <c r="B1540" s="5" t="s">
        <v>1531</v>
      </c>
      <c r="C1540" s="5" t="s">
        <v>1476</v>
      </c>
      <c r="D1540" s="5" t="s">
        <v>12</v>
      </c>
    </row>
    <row r="1541" spans="1:4">
      <c r="A1541">
        <v>1536</v>
      </c>
      <c r="B1541" s="5" t="s">
        <v>1532</v>
      </c>
      <c r="C1541" s="5" t="s">
        <v>1476</v>
      </c>
      <c r="D1541" s="5" t="s">
        <v>12</v>
      </c>
    </row>
    <row r="1542" spans="1:4">
      <c r="A1542">
        <v>1537</v>
      </c>
      <c r="B1542" s="5" t="s">
        <v>1533</v>
      </c>
      <c r="C1542" s="5" t="s">
        <v>1476</v>
      </c>
      <c r="D1542" s="5" t="s">
        <v>8</v>
      </c>
    </row>
    <row r="1543" spans="1:4">
      <c r="A1543">
        <v>1538</v>
      </c>
      <c r="B1543" s="5" t="s">
        <v>1534</v>
      </c>
      <c r="C1543" s="5" t="s">
        <v>1476</v>
      </c>
      <c r="D1543" s="5" t="s">
        <v>12</v>
      </c>
    </row>
    <row r="1544" spans="1:4">
      <c r="A1544">
        <v>1539</v>
      </c>
      <c r="B1544" s="5" t="s">
        <v>1535</v>
      </c>
      <c r="C1544" s="5" t="s">
        <v>1476</v>
      </c>
      <c r="D1544" s="5" t="s">
        <v>8</v>
      </c>
    </row>
    <row r="1545" spans="1:4">
      <c r="A1545">
        <v>1540</v>
      </c>
      <c r="B1545" s="5" t="s">
        <v>1536</v>
      </c>
      <c r="C1545" s="5" t="s">
        <v>1476</v>
      </c>
      <c r="D1545" s="5" t="s">
        <v>12</v>
      </c>
    </row>
    <row r="1546" spans="1:4">
      <c r="A1546">
        <v>1541</v>
      </c>
      <c r="B1546" s="5" t="s">
        <v>1537</v>
      </c>
      <c r="C1546" s="5" t="s">
        <v>1476</v>
      </c>
      <c r="D1546" s="5" t="s">
        <v>10</v>
      </c>
    </row>
    <row r="1547" spans="1:4">
      <c r="A1547">
        <v>1542</v>
      </c>
      <c r="B1547" s="5" t="s">
        <v>1538</v>
      </c>
      <c r="C1547" s="5" t="s">
        <v>1476</v>
      </c>
      <c r="D1547" s="5" t="s">
        <v>8</v>
      </c>
    </row>
    <row r="1548" spans="1:4">
      <c r="A1548">
        <v>1543</v>
      </c>
      <c r="B1548" s="5" t="s">
        <v>1539</v>
      </c>
      <c r="C1548" s="5" t="s">
        <v>1476</v>
      </c>
      <c r="D1548" s="5" t="s">
        <v>8</v>
      </c>
    </row>
    <row r="1549" spans="1:4">
      <c r="A1549">
        <v>1544</v>
      </c>
      <c r="B1549" s="5" t="s">
        <v>1540</v>
      </c>
      <c r="C1549" s="5" t="s">
        <v>1476</v>
      </c>
      <c r="D1549" s="5" t="s">
        <v>12</v>
      </c>
    </row>
    <row r="1550" spans="1:4">
      <c r="A1550">
        <v>1545</v>
      </c>
      <c r="B1550" s="5" t="s">
        <v>1541</v>
      </c>
      <c r="C1550" s="5" t="s">
        <v>1476</v>
      </c>
      <c r="D1550" s="5" t="s">
        <v>8</v>
      </c>
    </row>
    <row r="1551" spans="1:4">
      <c r="A1551">
        <v>1546</v>
      </c>
      <c r="B1551" s="5" t="s">
        <v>1542</v>
      </c>
      <c r="C1551" s="5" t="s">
        <v>1476</v>
      </c>
      <c r="D1551" s="5" t="s">
        <v>8</v>
      </c>
    </row>
    <row r="1552" spans="1:4">
      <c r="A1552">
        <v>1547</v>
      </c>
      <c r="B1552" s="5" t="s">
        <v>1543</v>
      </c>
      <c r="C1552" s="5" t="s">
        <v>1476</v>
      </c>
      <c r="D1552" s="5" t="s">
        <v>12</v>
      </c>
    </row>
    <row r="1553" spans="1:4">
      <c r="A1553">
        <v>1548</v>
      </c>
      <c r="B1553" s="5" t="s">
        <v>1544</v>
      </c>
      <c r="C1553" s="5" t="s">
        <v>1476</v>
      </c>
      <c r="D1553" s="5" t="s">
        <v>10</v>
      </c>
    </row>
    <row r="1554" spans="1:4">
      <c r="A1554">
        <v>1549</v>
      </c>
      <c r="B1554" s="5" t="s">
        <v>1545</v>
      </c>
      <c r="C1554" s="5" t="s">
        <v>1476</v>
      </c>
      <c r="D1554" s="5" t="s">
        <v>10</v>
      </c>
    </row>
    <row r="1555" spans="1:4">
      <c r="A1555">
        <v>1550</v>
      </c>
      <c r="B1555" s="5" t="s">
        <v>1546</v>
      </c>
      <c r="C1555" s="5" t="s">
        <v>1476</v>
      </c>
      <c r="D1555" s="5" t="s">
        <v>12</v>
      </c>
    </row>
    <row r="1556" spans="1:4">
      <c r="A1556">
        <v>1551</v>
      </c>
      <c r="B1556" s="5" t="s">
        <v>1547</v>
      </c>
      <c r="C1556" s="5" t="s">
        <v>1476</v>
      </c>
      <c r="D1556" s="5" t="s">
        <v>8</v>
      </c>
    </row>
    <row r="1557" spans="1:4">
      <c r="A1557">
        <v>1552</v>
      </c>
      <c r="B1557" s="5" t="s">
        <v>1548</v>
      </c>
      <c r="C1557" s="5" t="s">
        <v>1476</v>
      </c>
      <c r="D1557" s="5" t="s">
        <v>10</v>
      </c>
    </row>
    <row r="1558" spans="1:4">
      <c r="A1558">
        <v>1553</v>
      </c>
      <c r="B1558" s="5" t="s">
        <v>1549</v>
      </c>
      <c r="C1558" s="5" t="s">
        <v>1476</v>
      </c>
      <c r="D1558" s="5" t="s">
        <v>12</v>
      </c>
    </row>
    <row r="1559" spans="1:4">
      <c r="A1559">
        <v>1554</v>
      </c>
      <c r="B1559" s="5" t="s">
        <v>1550</v>
      </c>
      <c r="C1559" s="5" t="s">
        <v>1476</v>
      </c>
      <c r="D1559" s="5" t="s">
        <v>8</v>
      </c>
    </row>
    <row r="1560" spans="1:4">
      <c r="A1560">
        <v>1555</v>
      </c>
      <c r="B1560" s="5" t="s">
        <v>1551</v>
      </c>
      <c r="C1560" s="5" t="s">
        <v>1476</v>
      </c>
      <c r="D1560" s="5" t="s">
        <v>8</v>
      </c>
    </row>
    <row r="1561" spans="1:4">
      <c r="A1561">
        <v>1556</v>
      </c>
      <c r="B1561" s="5" t="s">
        <v>1552</v>
      </c>
      <c r="C1561" s="5" t="s">
        <v>1476</v>
      </c>
      <c r="D1561" s="5" t="s">
        <v>8</v>
      </c>
    </row>
    <row r="1562" spans="1:4">
      <c r="A1562">
        <v>1557</v>
      </c>
      <c r="B1562" s="5" t="s">
        <v>1553</v>
      </c>
      <c r="C1562" s="5" t="s">
        <v>1476</v>
      </c>
      <c r="D1562" s="5" t="s">
        <v>10</v>
      </c>
    </row>
    <row r="1563" spans="1:4">
      <c r="A1563">
        <v>1558</v>
      </c>
      <c r="B1563" s="5" t="s">
        <v>1554</v>
      </c>
      <c r="C1563" s="5" t="s">
        <v>1476</v>
      </c>
      <c r="D1563" s="5" t="s">
        <v>12</v>
      </c>
    </row>
    <row r="1564" spans="1:4">
      <c r="A1564">
        <v>1559</v>
      </c>
      <c r="B1564" s="5" t="s">
        <v>1555</v>
      </c>
      <c r="C1564" s="5" t="s">
        <v>1476</v>
      </c>
      <c r="D1564" s="5" t="s">
        <v>10</v>
      </c>
    </row>
    <row r="1565" spans="1:4">
      <c r="A1565">
        <v>1560</v>
      </c>
      <c r="B1565" s="5" t="s">
        <v>1556</v>
      </c>
      <c r="C1565" s="5" t="s">
        <v>1476</v>
      </c>
      <c r="D1565" s="5" t="s">
        <v>10</v>
      </c>
    </row>
    <row r="1566" spans="1:4">
      <c r="A1566">
        <v>1561</v>
      </c>
      <c r="B1566" s="5" t="s">
        <v>1557</v>
      </c>
      <c r="C1566" s="5" t="s">
        <v>1476</v>
      </c>
      <c r="D1566" s="5" t="s">
        <v>10</v>
      </c>
    </row>
    <row r="1567" spans="1:4">
      <c r="A1567">
        <v>1562</v>
      </c>
      <c r="B1567" s="5" t="s">
        <v>350</v>
      </c>
      <c r="C1567" s="5" t="s">
        <v>1476</v>
      </c>
      <c r="D1567" s="5" t="s">
        <v>8</v>
      </c>
    </row>
    <row r="1568" spans="1:4">
      <c r="A1568">
        <v>1563</v>
      </c>
      <c r="B1568" s="5" t="s">
        <v>1558</v>
      </c>
      <c r="C1568" s="5" t="s">
        <v>1476</v>
      </c>
      <c r="D1568" s="5" t="s">
        <v>8</v>
      </c>
    </row>
    <row r="1569" spans="1:4">
      <c r="A1569">
        <v>1564</v>
      </c>
      <c r="B1569" s="5" t="s">
        <v>1559</v>
      </c>
      <c r="C1569" s="5" t="s">
        <v>1476</v>
      </c>
      <c r="D1569" s="5" t="s">
        <v>10</v>
      </c>
    </row>
    <row r="1570" spans="1:4">
      <c r="A1570">
        <v>1565</v>
      </c>
      <c r="B1570" s="5" t="s">
        <v>1560</v>
      </c>
      <c r="C1570" s="5" t="s">
        <v>1476</v>
      </c>
      <c r="D1570" s="5" t="s">
        <v>8</v>
      </c>
    </row>
    <row r="1571" spans="1:4">
      <c r="A1571">
        <v>1566</v>
      </c>
      <c r="B1571" s="5" t="s">
        <v>1561</v>
      </c>
      <c r="C1571" s="5" t="s">
        <v>1476</v>
      </c>
      <c r="D1571" s="5" t="s">
        <v>10</v>
      </c>
    </row>
    <row r="1572" spans="1:4">
      <c r="A1572">
        <v>1567</v>
      </c>
      <c r="B1572" s="5" t="s">
        <v>1562</v>
      </c>
      <c r="C1572" s="5" t="s">
        <v>1476</v>
      </c>
      <c r="D1572" s="5" t="s">
        <v>8</v>
      </c>
    </row>
    <row r="1573" spans="1:4">
      <c r="A1573">
        <v>1568</v>
      </c>
      <c r="B1573" s="5" t="s">
        <v>1563</v>
      </c>
      <c r="C1573" s="5" t="s">
        <v>1476</v>
      </c>
      <c r="D1573" s="5" t="s">
        <v>10</v>
      </c>
    </row>
    <row r="1574" spans="1:4">
      <c r="A1574">
        <v>1569</v>
      </c>
      <c r="B1574" s="5" t="s">
        <v>1564</v>
      </c>
      <c r="C1574" s="5" t="s">
        <v>1476</v>
      </c>
      <c r="D1574" s="5" t="s">
        <v>12</v>
      </c>
    </row>
    <row r="1575" spans="1:4">
      <c r="A1575">
        <v>1570</v>
      </c>
      <c r="B1575" s="5" t="s">
        <v>1565</v>
      </c>
      <c r="C1575" s="5" t="s">
        <v>1476</v>
      </c>
      <c r="D1575" s="5" t="s">
        <v>10</v>
      </c>
    </row>
    <row r="1576" spans="1:4">
      <c r="A1576">
        <v>1571</v>
      </c>
      <c r="B1576" s="5" t="s">
        <v>1566</v>
      </c>
      <c r="C1576" s="5" t="s">
        <v>1476</v>
      </c>
      <c r="D1576" s="5" t="s">
        <v>12</v>
      </c>
    </row>
    <row r="1577" spans="1:4">
      <c r="A1577">
        <v>1572</v>
      </c>
      <c r="B1577" s="5" t="s">
        <v>1567</v>
      </c>
      <c r="C1577" s="5" t="s">
        <v>1476</v>
      </c>
      <c r="D1577" s="5" t="s">
        <v>8</v>
      </c>
    </row>
    <row r="1578" spans="1:4">
      <c r="A1578">
        <v>1573</v>
      </c>
      <c r="B1578" s="5" t="s">
        <v>1568</v>
      </c>
      <c r="C1578" s="5" t="s">
        <v>1476</v>
      </c>
      <c r="D1578" s="5" t="s">
        <v>10</v>
      </c>
    </row>
    <row r="1579" spans="1:4">
      <c r="A1579">
        <v>1574</v>
      </c>
      <c r="B1579" s="5" t="s">
        <v>1569</v>
      </c>
      <c r="C1579" s="5" t="s">
        <v>1476</v>
      </c>
      <c r="D1579" s="5" t="s">
        <v>8</v>
      </c>
    </row>
    <row r="1580" spans="1:4">
      <c r="A1580">
        <v>1575</v>
      </c>
      <c r="B1580" s="5" t="s">
        <v>1570</v>
      </c>
      <c r="C1580" s="5" t="s">
        <v>1476</v>
      </c>
      <c r="D1580" s="5" t="s">
        <v>10</v>
      </c>
    </row>
    <row r="1581" spans="1:4">
      <c r="A1581">
        <v>1576</v>
      </c>
      <c r="B1581" s="5" t="s">
        <v>1571</v>
      </c>
      <c r="C1581" s="5" t="s">
        <v>1476</v>
      </c>
      <c r="D1581" s="5" t="s">
        <v>10</v>
      </c>
    </row>
    <row r="1582" spans="1:4">
      <c r="A1582">
        <v>1577</v>
      </c>
      <c r="B1582" s="5" t="s">
        <v>1572</v>
      </c>
      <c r="C1582" s="5" t="s">
        <v>1476</v>
      </c>
      <c r="D1582" s="5" t="s">
        <v>12</v>
      </c>
    </row>
    <row r="1583" spans="1:4">
      <c r="A1583">
        <v>1578</v>
      </c>
      <c r="B1583" s="5" t="s">
        <v>1573</v>
      </c>
      <c r="C1583" s="5" t="s">
        <v>1476</v>
      </c>
      <c r="D1583" s="5" t="s">
        <v>10</v>
      </c>
    </row>
    <row r="1584" spans="1:4">
      <c r="A1584">
        <v>1579</v>
      </c>
      <c r="B1584" s="5" t="s">
        <v>1574</v>
      </c>
      <c r="C1584" s="5" t="s">
        <v>1476</v>
      </c>
      <c r="D1584" s="5" t="s">
        <v>8</v>
      </c>
    </row>
    <row r="1585" spans="1:4">
      <c r="A1585">
        <v>1580</v>
      </c>
      <c r="B1585" s="5" t="s">
        <v>1575</v>
      </c>
      <c r="C1585" s="5" t="s">
        <v>1476</v>
      </c>
      <c r="D1585" s="5" t="s">
        <v>10</v>
      </c>
    </row>
    <row r="1586" spans="1:4">
      <c r="A1586">
        <v>1581</v>
      </c>
      <c r="B1586" s="5" t="s">
        <v>1576</v>
      </c>
      <c r="C1586" s="5" t="s">
        <v>1476</v>
      </c>
      <c r="D1586" s="5" t="s">
        <v>8</v>
      </c>
    </row>
    <row r="1587" spans="1:4">
      <c r="A1587">
        <v>1582</v>
      </c>
      <c r="B1587" s="5" t="s">
        <v>1577</v>
      </c>
      <c r="C1587" s="5" t="s">
        <v>1476</v>
      </c>
      <c r="D1587" s="5" t="s">
        <v>8</v>
      </c>
    </row>
    <row r="1588" spans="1:4">
      <c r="A1588">
        <v>1583</v>
      </c>
      <c r="B1588" s="5" t="s">
        <v>1224</v>
      </c>
      <c r="C1588" s="5" t="s">
        <v>1476</v>
      </c>
      <c r="D1588" s="5" t="s">
        <v>12</v>
      </c>
    </row>
    <row r="1589" spans="1:4">
      <c r="A1589">
        <v>1584</v>
      </c>
      <c r="B1589" s="5" t="s">
        <v>1578</v>
      </c>
      <c r="C1589" s="5" t="s">
        <v>1476</v>
      </c>
      <c r="D1589" s="5" t="s">
        <v>12</v>
      </c>
    </row>
    <row r="1590" spans="1:4">
      <c r="A1590">
        <v>1585</v>
      </c>
      <c r="B1590" s="5" t="s">
        <v>1579</v>
      </c>
      <c r="C1590" s="5" t="s">
        <v>1476</v>
      </c>
      <c r="D1590" s="5" t="s">
        <v>8</v>
      </c>
    </row>
    <row r="1591" spans="1:4">
      <c r="A1591">
        <v>1586</v>
      </c>
      <c r="B1591" s="5" t="s">
        <v>1580</v>
      </c>
      <c r="C1591" s="5" t="s">
        <v>1476</v>
      </c>
      <c r="D1591" s="5" t="s">
        <v>12</v>
      </c>
    </row>
    <row r="1592" spans="1:4">
      <c r="A1592">
        <v>1587</v>
      </c>
      <c r="B1592" s="5" t="s">
        <v>1581</v>
      </c>
      <c r="C1592" s="5" t="s">
        <v>1476</v>
      </c>
      <c r="D1592" s="5" t="s">
        <v>8</v>
      </c>
    </row>
    <row r="1593" spans="1:4">
      <c r="A1593">
        <v>1588</v>
      </c>
      <c r="B1593" s="5" t="s">
        <v>1582</v>
      </c>
      <c r="C1593" s="5" t="s">
        <v>1476</v>
      </c>
      <c r="D1593" s="5" t="s">
        <v>12</v>
      </c>
    </row>
    <row r="1594" spans="1:4">
      <c r="A1594">
        <v>1589</v>
      </c>
      <c r="B1594" s="5" t="s">
        <v>1583</v>
      </c>
      <c r="C1594" s="5" t="s">
        <v>1476</v>
      </c>
      <c r="D1594" s="5" t="s">
        <v>10</v>
      </c>
    </row>
    <row r="1595" spans="1:4">
      <c r="A1595">
        <v>1590</v>
      </c>
      <c r="B1595" s="5" t="s">
        <v>1584</v>
      </c>
      <c r="C1595" s="5" t="s">
        <v>1476</v>
      </c>
      <c r="D1595" s="5" t="s">
        <v>12</v>
      </c>
    </row>
    <row r="1596" spans="1:4">
      <c r="A1596">
        <v>1591</v>
      </c>
      <c r="B1596" s="5" t="s">
        <v>1585</v>
      </c>
      <c r="C1596" s="5" t="s">
        <v>1476</v>
      </c>
      <c r="D1596" s="5" t="s">
        <v>10</v>
      </c>
    </row>
    <row r="1597" spans="1:4">
      <c r="A1597">
        <v>1592</v>
      </c>
      <c r="B1597" s="5" t="s">
        <v>1586</v>
      </c>
      <c r="C1597" s="5" t="s">
        <v>1476</v>
      </c>
      <c r="D1597" s="5" t="s">
        <v>10</v>
      </c>
    </row>
    <row r="1598" spans="1:4">
      <c r="A1598">
        <v>1593</v>
      </c>
      <c r="B1598" s="5" t="s">
        <v>1587</v>
      </c>
      <c r="C1598" s="5" t="s">
        <v>1476</v>
      </c>
      <c r="D1598" s="5" t="s">
        <v>12</v>
      </c>
    </row>
    <row r="1599" spans="1:4">
      <c r="A1599">
        <v>1594</v>
      </c>
      <c r="B1599" s="5" t="s">
        <v>1588</v>
      </c>
      <c r="C1599" s="5" t="s">
        <v>1476</v>
      </c>
      <c r="D1599" s="5" t="s">
        <v>8</v>
      </c>
    </row>
    <row r="1600" spans="1:4">
      <c r="A1600">
        <v>1595</v>
      </c>
      <c r="B1600" s="5" t="s">
        <v>1589</v>
      </c>
      <c r="C1600" s="5" t="s">
        <v>1476</v>
      </c>
      <c r="D1600" s="5" t="s">
        <v>12</v>
      </c>
    </row>
    <row r="1601" spans="1:4">
      <c r="A1601">
        <v>1596</v>
      </c>
      <c r="B1601" s="5" t="s">
        <v>1590</v>
      </c>
      <c r="C1601" s="5" t="s">
        <v>1476</v>
      </c>
      <c r="D1601" s="5" t="s">
        <v>8</v>
      </c>
    </row>
    <row r="1602" spans="1:4">
      <c r="A1602">
        <v>1597</v>
      </c>
      <c r="B1602" s="5" t="s">
        <v>1591</v>
      </c>
      <c r="C1602" s="5" t="s">
        <v>1476</v>
      </c>
      <c r="D1602" s="5" t="s">
        <v>8</v>
      </c>
    </row>
    <row r="1603" spans="1:4">
      <c r="A1603">
        <v>1598</v>
      </c>
      <c r="B1603" s="5" t="s">
        <v>1592</v>
      </c>
      <c r="C1603" s="5" t="s">
        <v>1476</v>
      </c>
      <c r="D1603" s="5" t="s">
        <v>12</v>
      </c>
    </row>
    <row r="1604" spans="1:4">
      <c r="A1604">
        <v>1599</v>
      </c>
      <c r="B1604" s="5" t="s">
        <v>1593</v>
      </c>
      <c r="C1604" s="5" t="s">
        <v>1476</v>
      </c>
      <c r="D1604" s="5" t="s">
        <v>12</v>
      </c>
    </row>
    <row r="1605" spans="1:4">
      <c r="A1605">
        <v>1600</v>
      </c>
      <c r="B1605" s="5" t="s">
        <v>1594</v>
      </c>
      <c r="C1605" s="5" t="s">
        <v>1476</v>
      </c>
      <c r="D1605" s="5" t="s">
        <v>12</v>
      </c>
    </row>
    <row r="1606" spans="1:4">
      <c r="A1606">
        <v>1601</v>
      </c>
      <c r="B1606" s="5" t="s">
        <v>1595</v>
      </c>
      <c r="C1606" s="5" t="s">
        <v>1476</v>
      </c>
      <c r="D1606" s="5" t="s">
        <v>10</v>
      </c>
    </row>
    <row r="1607" spans="1:4">
      <c r="A1607">
        <v>1602</v>
      </c>
      <c r="B1607" s="5" t="s">
        <v>1596</v>
      </c>
      <c r="C1607" s="5" t="s">
        <v>1476</v>
      </c>
      <c r="D1607" s="5" t="s">
        <v>8</v>
      </c>
    </row>
    <row r="1608" spans="1:4">
      <c r="A1608">
        <v>1603</v>
      </c>
      <c r="B1608" s="5" t="s">
        <v>1597</v>
      </c>
      <c r="C1608" s="5" t="s">
        <v>1476</v>
      </c>
      <c r="D1608" s="5" t="s">
        <v>10</v>
      </c>
    </row>
    <row r="1609" spans="1:4">
      <c r="A1609">
        <v>1604</v>
      </c>
      <c r="B1609" s="5" t="s">
        <v>1598</v>
      </c>
      <c r="C1609" s="5" t="s">
        <v>1476</v>
      </c>
      <c r="D1609" s="5" t="s">
        <v>12</v>
      </c>
    </row>
    <row r="1610" spans="1:4">
      <c r="A1610">
        <v>1605</v>
      </c>
      <c r="B1610" s="5" t="s">
        <v>1599</v>
      </c>
      <c r="C1610" s="5" t="s">
        <v>1476</v>
      </c>
      <c r="D1610" s="5" t="s">
        <v>10</v>
      </c>
    </row>
    <row r="1611" spans="1:4">
      <c r="A1611">
        <v>1606</v>
      </c>
      <c r="B1611" s="5" t="s">
        <v>1600</v>
      </c>
      <c r="C1611" s="5" t="s">
        <v>1476</v>
      </c>
      <c r="D1611" s="5" t="s">
        <v>10</v>
      </c>
    </row>
    <row r="1612" spans="1:4">
      <c r="A1612">
        <v>1607</v>
      </c>
      <c r="B1612" s="5" t="s">
        <v>1601</v>
      </c>
      <c r="C1612" s="5" t="s">
        <v>1476</v>
      </c>
      <c r="D1612" s="5" t="s">
        <v>10</v>
      </c>
    </row>
    <row r="1613" spans="1:4">
      <c r="A1613">
        <v>1608</v>
      </c>
      <c r="B1613" s="5" t="s">
        <v>1602</v>
      </c>
      <c r="C1613" s="5" t="s">
        <v>1476</v>
      </c>
      <c r="D1613" s="5" t="s">
        <v>8</v>
      </c>
    </row>
    <row r="1614" spans="1:4">
      <c r="A1614">
        <v>1609</v>
      </c>
      <c r="B1614" s="5" t="s">
        <v>1603</v>
      </c>
      <c r="C1614" s="5" t="s">
        <v>1476</v>
      </c>
      <c r="D1614" s="5" t="s">
        <v>8</v>
      </c>
    </row>
    <row r="1615" spans="1:4">
      <c r="A1615">
        <v>1610</v>
      </c>
      <c r="B1615" s="5" t="s">
        <v>89</v>
      </c>
      <c r="C1615" s="5" t="s">
        <v>1476</v>
      </c>
      <c r="D1615" s="5" t="s">
        <v>8</v>
      </c>
    </row>
    <row r="1616" spans="1:4">
      <c r="A1616">
        <v>1611</v>
      </c>
      <c r="B1616" s="5" t="s">
        <v>1604</v>
      </c>
      <c r="C1616" s="5" t="s">
        <v>1476</v>
      </c>
      <c r="D1616" s="5" t="s">
        <v>12</v>
      </c>
    </row>
    <row r="1617" spans="1:4">
      <c r="A1617">
        <v>1612</v>
      </c>
      <c r="B1617" s="5" t="s">
        <v>1605</v>
      </c>
      <c r="C1617" s="5" t="s">
        <v>1476</v>
      </c>
      <c r="D1617" s="5" t="s">
        <v>12</v>
      </c>
    </row>
    <row r="1618" spans="1:4">
      <c r="A1618">
        <v>1613</v>
      </c>
      <c r="B1618" s="5" t="s">
        <v>1606</v>
      </c>
      <c r="C1618" s="5" t="s">
        <v>1476</v>
      </c>
      <c r="D1618" s="5" t="s">
        <v>10</v>
      </c>
    </row>
    <row r="1619" spans="1:4">
      <c r="A1619">
        <v>1614</v>
      </c>
      <c r="B1619" s="5" t="s">
        <v>1607</v>
      </c>
      <c r="C1619" s="5" t="s">
        <v>1476</v>
      </c>
      <c r="D1619" s="5" t="s">
        <v>12</v>
      </c>
    </row>
    <row r="1620" spans="1:4">
      <c r="A1620">
        <v>1615</v>
      </c>
      <c r="B1620" s="5" t="s">
        <v>1608</v>
      </c>
      <c r="C1620" s="5" t="s">
        <v>1476</v>
      </c>
      <c r="D1620" s="5" t="s">
        <v>12</v>
      </c>
    </row>
    <row r="1621" spans="1:4">
      <c r="A1621">
        <v>1616</v>
      </c>
      <c r="B1621" s="5" t="s">
        <v>1609</v>
      </c>
      <c r="C1621" s="5" t="s">
        <v>1476</v>
      </c>
      <c r="D1621" s="5" t="s">
        <v>8</v>
      </c>
    </row>
    <row r="1622" spans="1:4">
      <c r="A1622">
        <v>1617</v>
      </c>
      <c r="B1622" s="5" t="s">
        <v>1610</v>
      </c>
      <c r="C1622" s="5" t="s">
        <v>1476</v>
      </c>
      <c r="D1622" s="5" t="s">
        <v>10</v>
      </c>
    </row>
    <row r="1623" spans="1:4">
      <c r="A1623">
        <v>1618</v>
      </c>
      <c r="B1623" s="5" t="s">
        <v>1611</v>
      </c>
      <c r="C1623" s="5" t="s">
        <v>1476</v>
      </c>
      <c r="D1623" s="5" t="s">
        <v>10</v>
      </c>
    </row>
    <row r="1624" spans="1:4">
      <c r="A1624">
        <v>1619</v>
      </c>
      <c r="B1624" s="5" t="s">
        <v>1612</v>
      </c>
      <c r="C1624" s="5" t="s">
        <v>1476</v>
      </c>
      <c r="D1624" s="5" t="s">
        <v>8</v>
      </c>
    </row>
    <row r="1625" spans="1:4">
      <c r="A1625">
        <v>1620</v>
      </c>
      <c r="B1625" s="5" t="s">
        <v>1613</v>
      </c>
      <c r="C1625" s="5" t="s">
        <v>1476</v>
      </c>
      <c r="D1625" s="5" t="s">
        <v>8</v>
      </c>
    </row>
    <row r="1626" spans="1:4">
      <c r="A1626">
        <v>1621</v>
      </c>
      <c r="B1626" s="5" t="s">
        <v>1614</v>
      </c>
      <c r="C1626" s="5" t="s">
        <v>1476</v>
      </c>
      <c r="D1626" s="5" t="s">
        <v>10</v>
      </c>
    </row>
    <row r="1627" spans="1:4">
      <c r="A1627">
        <v>1622</v>
      </c>
      <c r="B1627" s="5" t="s">
        <v>1615</v>
      </c>
      <c r="C1627" s="5" t="s">
        <v>1476</v>
      </c>
      <c r="D1627" s="5" t="s">
        <v>8</v>
      </c>
    </row>
    <row r="1628" spans="1:4">
      <c r="A1628">
        <v>1623</v>
      </c>
      <c r="B1628" s="5" t="s">
        <v>1616</v>
      </c>
      <c r="C1628" s="5" t="s">
        <v>1476</v>
      </c>
      <c r="D1628" s="5" t="s">
        <v>10</v>
      </c>
    </row>
    <row r="1629" spans="1:4">
      <c r="A1629">
        <v>1624</v>
      </c>
      <c r="B1629" s="5" t="s">
        <v>1617</v>
      </c>
      <c r="C1629" s="5" t="s">
        <v>1476</v>
      </c>
      <c r="D1629" s="5" t="s">
        <v>12</v>
      </c>
    </row>
    <row r="1630" spans="1:4">
      <c r="A1630">
        <v>1625</v>
      </c>
      <c r="B1630" s="5" t="s">
        <v>1618</v>
      </c>
      <c r="C1630" s="5" t="s">
        <v>1476</v>
      </c>
      <c r="D1630" s="5" t="s">
        <v>10</v>
      </c>
    </row>
    <row r="1631" spans="1:4">
      <c r="A1631">
        <v>1626</v>
      </c>
      <c r="B1631" s="5" t="s">
        <v>1619</v>
      </c>
      <c r="C1631" s="5" t="s">
        <v>1476</v>
      </c>
      <c r="D1631" s="5" t="s">
        <v>8</v>
      </c>
    </row>
    <row r="1632" spans="1:4">
      <c r="A1632">
        <v>1627</v>
      </c>
      <c r="B1632" s="5" t="s">
        <v>1620</v>
      </c>
      <c r="C1632" s="5" t="s">
        <v>1476</v>
      </c>
      <c r="D1632" s="5" t="s">
        <v>12</v>
      </c>
    </row>
    <row r="1633" spans="1:4">
      <c r="A1633">
        <v>1628</v>
      </c>
      <c r="B1633" s="5" t="s">
        <v>1621</v>
      </c>
      <c r="C1633" s="5" t="s">
        <v>1476</v>
      </c>
      <c r="D1633" s="5" t="s">
        <v>10</v>
      </c>
    </row>
    <row r="1634" spans="1:4">
      <c r="A1634">
        <v>1629</v>
      </c>
      <c r="B1634" s="5" t="s">
        <v>1622</v>
      </c>
      <c r="C1634" s="5" t="s">
        <v>1476</v>
      </c>
      <c r="D1634" s="5" t="s">
        <v>12</v>
      </c>
    </row>
    <row r="1635" spans="1:4">
      <c r="A1635">
        <v>1630</v>
      </c>
      <c r="B1635" s="5" t="s">
        <v>1623</v>
      </c>
      <c r="C1635" s="5" t="s">
        <v>1476</v>
      </c>
      <c r="D1635" s="5" t="s">
        <v>10</v>
      </c>
    </row>
    <row r="1636" spans="1:4">
      <c r="A1636">
        <v>1631</v>
      </c>
      <c r="B1636" s="5" t="s">
        <v>1624</v>
      </c>
      <c r="C1636" s="5" t="s">
        <v>1476</v>
      </c>
      <c r="D1636" s="5" t="s">
        <v>8</v>
      </c>
    </row>
    <row r="1637" spans="1:4">
      <c r="A1637">
        <v>1632</v>
      </c>
      <c r="B1637" s="5" t="s">
        <v>1625</v>
      </c>
      <c r="C1637" s="5" t="s">
        <v>1476</v>
      </c>
      <c r="D1637" s="5" t="s">
        <v>8</v>
      </c>
    </row>
    <row r="1638" spans="1:4">
      <c r="A1638">
        <v>1633</v>
      </c>
      <c r="B1638" s="5" t="s">
        <v>1626</v>
      </c>
      <c r="C1638" s="5" t="s">
        <v>1476</v>
      </c>
      <c r="D1638" s="5" t="s">
        <v>10</v>
      </c>
    </row>
    <row r="1639" spans="1:4">
      <c r="A1639">
        <v>1634</v>
      </c>
      <c r="B1639" s="5" t="s">
        <v>407</v>
      </c>
      <c r="C1639" s="5" t="s">
        <v>1476</v>
      </c>
      <c r="D1639" s="5" t="s">
        <v>10</v>
      </c>
    </row>
    <row r="1640" spans="1:4">
      <c r="A1640">
        <v>1635</v>
      </c>
      <c r="B1640" s="5" t="s">
        <v>1627</v>
      </c>
      <c r="C1640" s="5" t="s">
        <v>1476</v>
      </c>
      <c r="D1640" s="5" t="s">
        <v>8</v>
      </c>
    </row>
    <row r="1641" spans="1:4">
      <c r="A1641">
        <v>1636</v>
      </c>
      <c r="B1641" s="5" t="s">
        <v>1628</v>
      </c>
      <c r="C1641" s="5" t="s">
        <v>1476</v>
      </c>
      <c r="D1641" s="5" t="s">
        <v>12</v>
      </c>
    </row>
    <row r="1642" spans="1:4">
      <c r="A1642">
        <v>1637</v>
      </c>
      <c r="B1642" s="5" t="s">
        <v>1629</v>
      </c>
      <c r="C1642" s="5" t="s">
        <v>1476</v>
      </c>
      <c r="D1642" s="5" t="s">
        <v>8</v>
      </c>
    </row>
    <row r="1643" spans="1:4">
      <c r="A1643">
        <v>1638</v>
      </c>
      <c r="B1643" s="5" t="s">
        <v>1630</v>
      </c>
      <c r="C1643" s="5" t="s">
        <v>1476</v>
      </c>
      <c r="D1643" s="5" t="s">
        <v>8</v>
      </c>
    </row>
    <row r="1644" spans="1:4">
      <c r="A1644">
        <v>1639</v>
      </c>
      <c r="B1644" s="5" t="s">
        <v>1631</v>
      </c>
      <c r="C1644" s="5" t="s">
        <v>1476</v>
      </c>
      <c r="D1644" s="5" t="s">
        <v>8</v>
      </c>
    </row>
    <row r="1645" spans="1:4">
      <c r="A1645">
        <v>1640</v>
      </c>
      <c r="B1645" s="5" t="s">
        <v>1632</v>
      </c>
      <c r="C1645" s="5" t="s">
        <v>1476</v>
      </c>
      <c r="D1645" s="5" t="s">
        <v>10</v>
      </c>
    </row>
    <row r="1646" spans="1:4">
      <c r="A1646">
        <v>1641</v>
      </c>
      <c r="B1646" s="5" t="s">
        <v>1633</v>
      </c>
      <c r="C1646" s="5" t="s">
        <v>1476</v>
      </c>
      <c r="D1646" s="5" t="s">
        <v>10</v>
      </c>
    </row>
    <row r="1647" spans="1:4">
      <c r="A1647">
        <v>1642</v>
      </c>
      <c r="B1647" s="5" t="s">
        <v>1634</v>
      </c>
      <c r="C1647" s="5" t="s">
        <v>1476</v>
      </c>
      <c r="D1647" s="5" t="s">
        <v>12</v>
      </c>
    </row>
    <row r="1648" spans="1:4">
      <c r="A1648">
        <v>1643</v>
      </c>
      <c r="B1648" s="5" t="s">
        <v>1635</v>
      </c>
      <c r="C1648" s="5" t="s">
        <v>1476</v>
      </c>
      <c r="D1648" s="5" t="s">
        <v>8</v>
      </c>
    </row>
    <row r="1649" spans="1:4">
      <c r="A1649">
        <v>1644</v>
      </c>
      <c r="B1649" s="5" t="s">
        <v>1636</v>
      </c>
      <c r="C1649" s="5" t="s">
        <v>1476</v>
      </c>
      <c r="D1649" s="5" t="s">
        <v>12</v>
      </c>
    </row>
    <row r="1650" spans="1:4">
      <c r="A1650">
        <v>1645</v>
      </c>
      <c r="B1650" s="5" t="s">
        <v>1637</v>
      </c>
      <c r="C1650" s="5" t="s">
        <v>1476</v>
      </c>
      <c r="D1650" s="5" t="s">
        <v>10</v>
      </c>
    </row>
    <row r="1651" spans="1:4">
      <c r="A1651">
        <v>1646</v>
      </c>
      <c r="B1651" s="5" t="s">
        <v>1638</v>
      </c>
      <c r="C1651" s="5" t="s">
        <v>1476</v>
      </c>
      <c r="D1651" s="5" t="s">
        <v>8</v>
      </c>
    </row>
    <row r="1652" spans="1:4">
      <c r="A1652">
        <v>1647</v>
      </c>
      <c r="B1652" s="5" t="s">
        <v>1639</v>
      </c>
      <c r="C1652" s="5" t="s">
        <v>1476</v>
      </c>
      <c r="D1652" s="5" t="s">
        <v>8</v>
      </c>
    </row>
    <row r="1653" spans="1:4">
      <c r="A1653">
        <v>1648</v>
      </c>
      <c r="B1653" s="5" t="s">
        <v>1640</v>
      </c>
      <c r="C1653" s="5" t="s">
        <v>1476</v>
      </c>
      <c r="D1653" s="5" t="s">
        <v>12</v>
      </c>
    </row>
    <row r="1654" spans="1:4">
      <c r="A1654">
        <v>1649</v>
      </c>
      <c r="B1654" s="5" t="s">
        <v>1641</v>
      </c>
      <c r="C1654" s="5" t="s">
        <v>1476</v>
      </c>
      <c r="D1654" s="5" t="s">
        <v>8</v>
      </c>
    </row>
    <row r="1655" spans="1:4">
      <c r="A1655">
        <v>1650</v>
      </c>
      <c r="B1655" s="5" t="s">
        <v>1642</v>
      </c>
      <c r="C1655" s="5" t="s">
        <v>1476</v>
      </c>
      <c r="D1655" s="5" t="s">
        <v>10</v>
      </c>
    </row>
    <row r="1656" spans="1:4">
      <c r="A1656">
        <v>1651</v>
      </c>
      <c r="B1656" s="5" t="s">
        <v>1643</v>
      </c>
      <c r="C1656" s="5" t="s">
        <v>1476</v>
      </c>
      <c r="D1656" s="5" t="s">
        <v>8</v>
      </c>
    </row>
    <row r="1657" spans="1:4">
      <c r="A1657">
        <v>1652</v>
      </c>
      <c r="B1657" s="5" t="s">
        <v>1644</v>
      </c>
      <c r="C1657" s="5" t="s">
        <v>1476</v>
      </c>
      <c r="D1657" s="5" t="s">
        <v>12</v>
      </c>
    </row>
    <row r="1658" spans="1:4">
      <c r="A1658">
        <v>1653</v>
      </c>
      <c r="B1658" s="5" t="s">
        <v>1645</v>
      </c>
      <c r="C1658" s="5" t="s">
        <v>1476</v>
      </c>
      <c r="D1658" s="5" t="s">
        <v>10</v>
      </c>
    </row>
    <row r="1659" spans="1:4">
      <c r="A1659">
        <v>1654</v>
      </c>
      <c r="B1659" s="5" t="s">
        <v>1646</v>
      </c>
      <c r="C1659" s="5" t="s">
        <v>1476</v>
      </c>
      <c r="D1659" s="5" t="s">
        <v>10</v>
      </c>
    </row>
    <row r="1660" spans="1:4">
      <c r="A1660">
        <v>1655</v>
      </c>
      <c r="B1660" s="5" t="s">
        <v>1647</v>
      </c>
      <c r="C1660" s="5" t="s">
        <v>1476</v>
      </c>
      <c r="D1660" s="5" t="s">
        <v>8</v>
      </c>
    </row>
    <row r="1661" spans="1:4">
      <c r="A1661">
        <v>1656</v>
      </c>
      <c r="B1661" s="5" t="s">
        <v>1648</v>
      </c>
      <c r="C1661" s="5" t="s">
        <v>1476</v>
      </c>
      <c r="D1661" s="5" t="s">
        <v>12</v>
      </c>
    </row>
    <row r="1662" spans="1:4">
      <c r="A1662">
        <v>1657</v>
      </c>
      <c r="B1662" s="5" t="s">
        <v>1649</v>
      </c>
      <c r="C1662" s="5" t="s">
        <v>1476</v>
      </c>
      <c r="D1662" s="5" t="s">
        <v>8</v>
      </c>
    </row>
    <row r="1663" spans="1:4">
      <c r="A1663">
        <v>1658</v>
      </c>
      <c r="B1663" s="5" t="s">
        <v>1650</v>
      </c>
      <c r="C1663" s="5" t="s">
        <v>1476</v>
      </c>
      <c r="D1663" s="5" t="s">
        <v>10</v>
      </c>
    </row>
    <row r="1664" spans="1:4">
      <c r="A1664">
        <v>1659</v>
      </c>
      <c r="B1664" s="5" t="s">
        <v>1651</v>
      </c>
      <c r="C1664" s="5" t="s">
        <v>1476</v>
      </c>
      <c r="D1664" s="5" t="s">
        <v>10</v>
      </c>
    </row>
    <row r="1665" spans="1:4">
      <c r="A1665">
        <v>1660</v>
      </c>
      <c r="B1665" s="5" t="s">
        <v>1652</v>
      </c>
      <c r="C1665" s="5" t="s">
        <v>1476</v>
      </c>
      <c r="D1665" s="5" t="s">
        <v>8</v>
      </c>
    </row>
    <row r="1666" spans="1:4">
      <c r="A1666">
        <v>1661</v>
      </c>
      <c r="B1666" s="5" t="s">
        <v>1653</v>
      </c>
      <c r="C1666" s="5" t="s">
        <v>1476</v>
      </c>
      <c r="D1666" s="5" t="s">
        <v>8</v>
      </c>
    </row>
    <row r="1667" spans="1:4">
      <c r="A1667">
        <v>1662</v>
      </c>
      <c r="B1667" s="5" t="s">
        <v>1654</v>
      </c>
      <c r="C1667" s="5" t="s">
        <v>1476</v>
      </c>
      <c r="D1667" s="5" t="s">
        <v>10</v>
      </c>
    </row>
    <row r="1668" spans="1:4">
      <c r="A1668">
        <v>1663</v>
      </c>
      <c r="B1668" s="5" t="s">
        <v>1655</v>
      </c>
      <c r="C1668" s="5" t="s">
        <v>1476</v>
      </c>
      <c r="D1668" s="5" t="s">
        <v>12</v>
      </c>
    </row>
    <row r="1669" spans="1:4">
      <c r="A1669">
        <v>1664</v>
      </c>
      <c r="B1669" s="5" t="s">
        <v>1656</v>
      </c>
      <c r="C1669" s="5" t="s">
        <v>1476</v>
      </c>
      <c r="D1669" s="5" t="s">
        <v>8</v>
      </c>
    </row>
    <row r="1670" spans="1:4">
      <c r="A1670">
        <v>1665</v>
      </c>
      <c r="B1670" s="5" t="s">
        <v>1657</v>
      </c>
      <c r="C1670" s="5" t="s">
        <v>1476</v>
      </c>
      <c r="D1670" s="5" t="s">
        <v>10</v>
      </c>
    </row>
    <row r="1671" spans="1:4">
      <c r="A1671">
        <v>1666</v>
      </c>
      <c r="B1671" s="5" t="s">
        <v>1658</v>
      </c>
      <c r="C1671" s="5" t="s">
        <v>1476</v>
      </c>
      <c r="D1671" s="5" t="s">
        <v>8</v>
      </c>
    </row>
    <row r="1672" spans="1:4">
      <c r="A1672">
        <v>1667</v>
      </c>
      <c r="B1672" s="5" t="s">
        <v>1659</v>
      </c>
      <c r="C1672" s="5" t="s">
        <v>1476</v>
      </c>
      <c r="D1672" s="5" t="s">
        <v>12</v>
      </c>
    </row>
    <row r="1673" spans="1:4">
      <c r="A1673">
        <v>1668</v>
      </c>
      <c r="B1673" s="5" t="s">
        <v>1660</v>
      </c>
      <c r="C1673" s="5" t="s">
        <v>1476</v>
      </c>
      <c r="D1673" s="5" t="s">
        <v>10</v>
      </c>
    </row>
    <row r="1674" spans="1:4">
      <c r="A1674">
        <v>1669</v>
      </c>
      <c r="B1674" s="5" t="s">
        <v>1661</v>
      </c>
      <c r="C1674" s="5" t="s">
        <v>1476</v>
      </c>
      <c r="D1674" s="5" t="s">
        <v>8</v>
      </c>
    </row>
    <row r="1675" spans="1:4">
      <c r="A1675">
        <v>1670</v>
      </c>
      <c r="B1675" s="5" t="s">
        <v>1662</v>
      </c>
      <c r="C1675" s="5" t="s">
        <v>1476</v>
      </c>
      <c r="D1675" s="5" t="s">
        <v>8</v>
      </c>
    </row>
    <row r="1676" spans="1:4">
      <c r="A1676">
        <v>1671</v>
      </c>
      <c r="B1676" s="5" t="s">
        <v>1663</v>
      </c>
      <c r="C1676" s="5" t="s">
        <v>1476</v>
      </c>
      <c r="D1676" s="5" t="s">
        <v>12</v>
      </c>
    </row>
    <row r="1677" spans="1:4">
      <c r="A1677">
        <v>1672</v>
      </c>
      <c r="B1677" s="5" t="s">
        <v>1664</v>
      </c>
      <c r="C1677" s="5" t="s">
        <v>1476</v>
      </c>
      <c r="D1677" s="5" t="s">
        <v>10</v>
      </c>
    </row>
    <row r="1678" spans="1:4">
      <c r="A1678">
        <v>1673</v>
      </c>
      <c r="B1678" s="5" t="s">
        <v>1665</v>
      </c>
      <c r="C1678" s="5" t="s">
        <v>1476</v>
      </c>
      <c r="D1678" s="5" t="s">
        <v>10</v>
      </c>
    </row>
    <row r="1679" spans="1:4">
      <c r="A1679">
        <v>1674</v>
      </c>
      <c r="B1679" s="5" t="s">
        <v>1666</v>
      </c>
      <c r="C1679" s="5" t="s">
        <v>1476</v>
      </c>
      <c r="D1679" s="5" t="s">
        <v>12</v>
      </c>
    </row>
    <row r="1680" spans="1:4">
      <c r="A1680">
        <v>1675</v>
      </c>
      <c r="B1680" s="5" t="s">
        <v>1667</v>
      </c>
      <c r="C1680" s="5" t="s">
        <v>1476</v>
      </c>
      <c r="D1680" s="5" t="s">
        <v>12</v>
      </c>
    </row>
    <row r="1681" spans="1:4">
      <c r="A1681">
        <v>1676</v>
      </c>
      <c r="B1681" s="5" t="s">
        <v>1668</v>
      </c>
      <c r="C1681" s="5" t="s">
        <v>1476</v>
      </c>
      <c r="D1681" s="5" t="s">
        <v>8</v>
      </c>
    </row>
    <row r="1682" spans="1:4">
      <c r="A1682">
        <v>1677</v>
      </c>
      <c r="B1682" s="5" t="s">
        <v>1669</v>
      </c>
      <c r="C1682" s="5" t="s">
        <v>1476</v>
      </c>
      <c r="D1682" s="5" t="s">
        <v>8</v>
      </c>
    </row>
    <row r="1683" spans="1:4">
      <c r="A1683">
        <v>1678</v>
      </c>
      <c r="B1683" s="5" t="s">
        <v>1670</v>
      </c>
      <c r="C1683" s="5" t="s">
        <v>1476</v>
      </c>
      <c r="D1683" s="5" t="s">
        <v>8</v>
      </c>
    </row>
    <row r="1684" spans="1:4">
      <c r="A1684">
        <v>1679</v>
      </c>
      <c r="B1684" s="5" t="s">
        <v>1671</v>
      </c>
      <c r="C1684" s="5" t="s">
        <v>1476</v>
      </c>
      <c r="D1684" s="5" t="s">
        <v>10</v>
      </c>
    </row>
    <row r="1685" spans="1:4">
      <c r="A1685">
        <v>1680</v>
      </c>
      <c r="B1685" s="5" t="s">
        <v>1672</v>
      </c>
      <c r="C1685" s="5" t="s">
        <v>1476</v>
      </c>
      <c r="D1685" s="5" t="s">
        <v>12</v>
      </c>
    </row>
    <row r="1686" spans="1:4">
      <c r="A1686">
        <v>1681</v>
      </c>
      <c r="B1686" s="5" t="s">
        <v>1673</v>
      </c>
      <c r="C1686" s="5" t="s">
        <v>1476</v>
      </c>
      <c r="D1686" s="5" t="s">
        <v>12</v>
      </c>
    </row>
    <row r="1687" spans="1:4">
      <c r="A1687">
        <v>1682</v>
      </c>
      <c r="B1687" s="5" t="s">
        <v>1305</v>
      </c>
      <c r="C1687" s="5" t="s">
        <v>1476</v>
      </c>
      <c r="D1687" s="5" t="s">
        <v>10</v>
      </c>
    </row>
    <row r="1688" spans="1:4">
      <c r="A1688">
        <v>1683</v>
      </c>
      <c r="B1688" s="5" t="s">
        <v>1674</v>
      </c>
      <c r="C1688" s="5" t="s">
        <v>1476</v>
      </c>
      <c r="D1688" s="5" t="s">
        <v>8</v>
      </c>
    </row>
    <row r="1689" spans="1:4">
      <c r="A1689">
        <v>1684</v>
      </c>
      <c r="B1689" s="5" t="s">
        <v>1675</v>
      </c>
      <c r="C1689" s="5" t="s">
        <v>1476</v>
      </c>
      <c r="D1689" s="5" t="s">
        <v>12</v>
      </c>
    </row>
    <row r="1690" spans="1:4">
      <c r="A1690">
        <v>1685</v>
      </c>
      <c r="B1690" s="5" t="s">
        <v>1676</v>
      </c>
      <c r="C1690" s="5" t="s">
        <v>1476</v>
      </c>
      <c r="D1690" s="5" t="s">
        <v>12</v>
      </c>
    </row>
    <row r="1691" spans="1:4">
      <c r="A1691">
        <v>1686</v>
      </c>
      <c r="B1691" s="5" t="s">
        <v>1677</v>
      </c>
      <c r="C1691" s="5" t="s">
        <v>1476</v>
      </c>
      <c r="D1691" s="5" t="s">
        <v>8</v>
      </c>
    </row>
    <row r="1692" spans="1:4">
      <c r="A1692">
        <v>1687</v>
      </c>
      <c r="B1692" s="5" t="s">
        <v>1678</v>
      </c>
      <c r="C1692" s="5" t="s">
        <v>1476</v>
      </c>
      <c r="D1692" s="5" t="s">
        <v>12</v>
      </c>
    </row>
    <row r="1693" spans="1:4">
      <c r="A1693">
        <v>1688</v>
      </c>
      <c r="B1693" s="5" t="s">
        <v>1679</v>
      </c>
      <c r="C1693" s="5" t="s">
        <v>1476</v>
      </c>
      <c r="D1693" s="5" t="s">
        <v>10</v>
      </c>
    </row>
    <row r="1694" spans="1:4">
      <c r="A1694">
        <v>1689</v>
      </c>
      <c r="B1694" s="5" t="s">
        <v>1680</v>
      </c>
      <c r="C1694" s="5" t="s">
        <v>1476</v>
      </c>
      <c r="D1694" s="5" t="s">
        <v>8</v>
      </c>
    </row>
    <row r="1695" spans="1:4">
      <c r="A1695">
        <v>1690</v>
      </c>
      <c r="B1695" s="5" t="s">
        <v>1681</v>
      </c>
      <c r="C1695" s="5" t="s">
        <v>1476</v>
      </c>
      <c r="D1695" s="5" t="s">
        <v>10</v>
      </c>
    </row>
    <row r="1696" spans="1:4">
      <c r="A1696">
        <v>1691</v>
      </c>
      <c r="B1696" s="5" t="s">
        <v>1682</v>
      </c>
      <c r="C1696" s="5" t="s">
        <v>1476</v>
      </c>
      <c r="D1696" s="5" t="s">
        <v>8</v>
      </c>
    </row>
    <row r="1697" spans="1:4">
      <c r="A1697">
        <v>1692</v>
      </c>
      <c r="B1697" s="5" t="s">
        <v>1683</v>
      </c>
      <c r="C1697" s="5" t="s">
        <v>1476</v>
      </c>
      <c r="D1697" s="5" t="s">
        <v>12</v>
      </c>
    </row>
    <row r="1698" spans="1:4">
      <c r="A1698">
        <v>1693</v>
      </c>
      <c r="B1698" s="5" t="s">
        <v>1684</v>
      </c>
      <c r="C1698" s="5" t="s">
        <v>1476</v>
      </c>
      <c r="D1698" s="5" t="s">
        <v>12</v>
      </c>
    </row>
    <row r="1699" spans="1:4">
      <c r="A1699">
        <v>1694</v>
      </c>
      <c r="B1699" s="5" t="s">
        <v>1685</v>
      </c>
      <c r="C1699" s="5" t="s">
        <v>1476</v>
      </c>
      <c r="D1699" s="5" t="s">
        <v>8</v>
      </c>
    </row>
    <row r="1700" spans="1:4">
      <c r="A1700">
        <v>1695</v>
      </c>
      <c r="B1700" s="5" t="s">
        <v>1686</v>
      </c>
      <c r="C1700" s="5" t="s">
        <v>1476</v>
      </c>
      <c r="D1700" s="5" t="s">
        <v>10</v>
      </c>
    </row>
    <row r="1701" spans="1:4">
      <c r="A1701">
        <v>1696</v>
      </c>
      <c r="B1701" s="5" t="s">
        <v>1687</v>
      </c>
      <c r="C1701" s="5" t="s">
        <v>1476</v>
      </c>
      <c r="D1701" s="5" t="s">
        <v>10</v>
      </c>
    </row>
    <row r="1702" spans="1:4">
      <c r="A1702">
        <v>1697</v>
      </c>
      <c r="B1702" s="5" t="s">
        <v>1167</v>
      </c>
      <c r="C1702" s="5" t="s">
        <v>1476</v>
      </c>
      <c r="D1702" s="5" t="s">
        <v>8</v>
      </c>
    </row>
    <row r="1703" spans="1:4">
      <c r="A1703">
        <v>1698</v>
      </c>
      <c r="B1703" s="5" t="s">
        <v>1688</v>
      </c>
      <c r="C1703" s="5" t="s">
        <v>1476</v>
      </c>
      <c r="D1703" s="5" t="s">
        <v>10</v>
      </c>
    </row>
    <row r="1704" spans="1:4">
      <c r="A1704">
        <v>1699</v>
      </c>
      <c r="B1704" s="5" t="s">
        <v>1689</v>
      </c>
      <c r="C1704" s="5" t="s">
        <v>1476</v>
      </c>
      <c r="D1704" s="5" t="s">
        <v>8</v>
      </c>
    </row>
    <row r="1705" spans="1:4">
      <c r="A1705">
        <v>1700</v>
      </c>
      <c r="B1705" s="5" t="s">
        <v>1690</v>
      </c>
      <c r="C1705" s="5" t="s">
        <v>1476</v>
      </c>
      <c r="D1705" s="5" t="s">
        <v>8</v>
      </c>
    </row>
    <row r="1706" spans="1:4">
      <c r="A1706">
        <v>1701</v>
      </c>
      <c r="B1706" s="5" t="s">
        <v>1691</v>
      </c>
      <c r="C1706" s="5" t="s">
        <v>1476</v>
      </c>
      <c r="D1706" s="5" t="s">
        <v>12</v>
      </c>
    </row>
    <row r="1707" spans="1:4">
      <c r="A1707">
        <v>1702</v>
      </c>
      <c r="B1707" s="5" t="s">
        <v>1692</v>
      </c>
      <c r="C1707" s="5" t="s">
        <v>1476</v>
      </c>
      <c r="D1707" s="5" t="s">
        <v>10</v>
      </c>
    </row>
    <row r="1708" spans="1:4">
      <c r="A1708">
        <v>1703</v>
      </c>
      <c r="B1708" s="5" t="s">
        <v>1693</v>
      </c>
      <c r="C1708" s="5" t="s">
        <v>1476</v>
      </c>
      <c r="D1708" s="5" t="s">
        <v>8</v>
      </c>
    </row>
    <row r="1709" spans="1:4">
      <c r="A1709">
        <v>1704</v>
      </c>
      <c r="B1709" s="5" t="s">
        <v>1694</v>
      </c>
      <c r="C1709" s="5" t="s">
        <v>1476</v>
      </c>
      <c r="D1709" s="5" t="s">
        <v>8</v>
      </c>
    </row>
    <row r="1710" spans="1:4">
      <c r="A1710">
        <v>1705</v>
      </c>
      <c r="B1710" s="5" t="s">
        <v>1695</v>
      </c>
      <c r="C1710" s="5" t="s">
        <v>1476</v>
      </c>
      <c r="D1710" s="5" t="s">
        <v>10</v>
      </c>
    </row>
    <row r="1711" spans="1:4">
      <c r="A1711">
        <v>1706</v>
      </c>
      <c r="B1711" s="5" t="s">
        <v>1696</v>
      </c>
      <c r="C1711" s="5" t="s">
        <v>1476</v>
      </c>
      <c r="D1711" s="5" t="s">
        <v>12</v>
      </c>
    </row>
    <row r="1712" spans="1:4">
      <c r="A1712">
        <v>1707</v>
      </c>
      <c r="B1712" s="5" t="s">
        <v>1697</v>
      </c>
      <c r="C1712" s="5" t="s">
        <v>1476</v>
      </c>
      <c r="D1712" s="5" t="s">
        <v>12</v>
      </c>
    </row>
    <row r="1713" spans="1:4">
      <c r="A1713">
        <v>1708</v>
      </c>
      <c r="B1713" s="5" t="s">
        <v>1698</v>
      </c>
      <c r="C1713" s="5" t="s">
        <v>1476</v>
      </c>
      <c r="D1713" s="5" t="s">
        <v>10</v>
      </c>
    </row>
    <row r="1714" spans="1:4">
      <c r="A1714">
        <v>1709</v>
      </c>
      <c r="B1714" s="5" t="s">
        <v>1699</v>
      </c>
      <c r="C1714" s="5" t="s">
        <v>1476</v>
      </c>
      <c r="D1714" s="5" t="s">
        <v>10</v>
      </c>
    </row>
    <row r="1715" spans="1:4">
      <c r="A1715">
        <v>1710</v>
      </c>
      <c r="B1715" s="5" t="s">
        <v>1700</v>
      </c>
      <c r="C1715" s="5" t="s">
        <v>1476</v>
      </c>
      <c r="D1715" s="5" t="s">
        <v>8</v>
      </c>
    </row>
    <row r="1716" spans="1:4">
      <c r="A1716">
        <v>1711</v>
      </c>
      <c r="B1716" s="5" t="s">
        <v>1701</v>
      </c>
      <c r="C1716" s="5" t="s">
        <v>1476</v>
      </c>
      <c r="D1716" s="5" t="s">
        <v>8</v>
      </c>
    </row>
    <row r="1717" spans="1:4">
      <c r="A1717">
        <v>1712</v>
      </c>
      <c r="B1717" s="5" t="s">
        <v>1702</v>
      </c>
      <c r="C1717" s="5" t="s">
        <v>1476</v>
      </c>
      <c r="D1717" s="5" t="s">
        <v>8</v>
      </c>
    </row>
    <row r="1718" spans="1:4">
      <c r="A1718">
        <v>1713</v>
      </c>
      <c r="B1718" s="5" t="s">
        <v>1703</v>
      </c>
      <c r="C1718" s="5" t="s">
        <v>1476</v>
      </c>
      <c r="D1718" s="5" t="s">
        <v>12</v>
      </c>
    </row>
    <row r="1719" spans="1:4">
      <c r="A1719">
        <v>1714</v>
      </c>
      <c r="B1719" s="5" t="s">
        <v>1704</v>
      </c>
      <c r="C1719" s="5" t="s">
        <v>1476</v>
      </c>
      <c r="D1719" s="5" t="s">
        <v>12</v>
      </c>
    </row>
    <row r="1720" spans="1:4">
      <c r="A1720">
        <v>1715</v>
      </c>
      <c r="B1720" s="5" t="s">
        <v>1705</v>
      </c>
      <c r="C1720" s="5" t="s">
        <v>1476</v>
      </c>
      <c r="D1720" s="5" t="s">
        <v>10</v>
      </c>
    </row>
    <row r="1721" spans="1:4">
      <c r="A1721">
        <v>1716</v>
      </c>
      <c r="B1721" s="5" t="s">
        <v>1706</v>
      </c>
      <c r="C1721" s="5" t="s">
        <v>1476</v>
      </c>
      <c r="D1721" s="5" t="s">
        <v>12</v>
      </c>
    </row>
    <row r="1722" spans="1:4">
      <c r="A1722">
        <v>1717</v>
      </c>
      <c r="B1722" s="5" t="s">
        <v>1707</v>
      </c>
      <c r="C1722" s="5" t="s">
        <v>1476</v>
      </c>
      <c r="D1722" s="5" t="s">
        <v>12</v>
      </c>
    </row>
    <row r="1723" spans="1:4">
      <c r="A1723">
        <v>1718</v>
      </c>
      <c r="B1723" s="5" t="s">
        <v>1708</v>
      </c>
      <c r="C1723" s="5" t="s">
        <v>1476</v>
      </c>
      <c r="D1723" s="5" t="s">
        <v>8</v>
      </c>
    </row>
    <row r="1724" spans="1:4">
      <c r="A1724">
        <v>1719</v>
      </c>
      <c r="B1724" s="5" t="s">
        <v>1709</v>
      </c>
      <c r="C1724" s="5" t="s">
        <v>1476</v>
      </c>
      <c r="D1724" s="5" t="s">
        <v>10</v>
      </c>
    </row>
    <row r="1725" spans="1:4">
      <c r="A1725">
        <v>1720</v>
      </c>
      <c r="B1725" s="5" t="s">
        <v>1710</v>
      </c>
      <c r="C1725" s="5" t="s">
        <v>1476</v>
      </c>
      <c r="D1725" s="5" t="s">
        <v>8</v>
      </c>
    </row>
    <row r="1726" spans="1:4">
      <c r="A1726">
        <v>1721</v>
      </c>
      <c r="B1726" s="5" t="s">
        <v>1711</v>
      </c>
      <c r="C1726" s="5" t="s">
        <v>1476</v>
      </c>
      <c r="D1726" s="5" t="s">
        <v>8</v>
      </c>
    </row>
    <row r="1727" spans="1:4">
      <c r="A1727">
        <v>1722</v>
      </c>
      <c r="B1727" s="5" t="s">
        <v>1712</v>
      </c>
      <c r="C1727" s="5" t="s">
        <v>1476</v>
      </c>
      <c r="D1727" s="5" t="s">
        <v>10</v>
      </c>
    </row>
    <row r="1728" spans="1:4">
      <c r="A1728">
        <v>1723</v>
      </c>
      <c r="B1728" s="5" t="s">
        <v>1713</v>
      </c>
      <c r="C1728" s="5" t="s">
        <v>1476</v>
      </c>
      <c r="D1728" s="5" t="s">
        <v>12</v>
      </c>
    </row>
    <row r="1729" spans="1:4">
      <c r="A1729">
        <v>1724</v>
      </c>
      <c r="B1729" s="5" t="s">
        <v>1714</v>
      </c>
      <c r="C1729" s="5" t="s">
        <v>1476</v>
      </c>
      <c r="D1729" s="5" t="s">
        <v>12</v>
      </c>
    </row>
    <row r="1730" spans="1:4">
      <c r="A1730">
        <v>1725</v>
      </c>
      <c r="B1730" s="5" t="s">
        <v>1715</v>
      </c>
      <c r="C1730" s="5" t="s">
        <v>1476</v>
      </c>
      <c r="D1730" s="5" t="s">
        <v>12</v>
      </c>
    </row>
    <row r="1731" spans="1:4">
      <c r="A1731">
        <v>1726</v>
      </c>
      <c r="B1731" s="5" t="s">
        <v>1716</v>
      </c>
      <c r="C1731" s="5" t="s">
        <v>1476</v>
      </c>
      <c r="D1731" s="5" t="s">
        <v>8</v>
      </c>
    </row>
    <row r="1732" spans="1:4">
      <c r="A1732">
        <v>1727</v>
      </c>
      <c r="B1732" s="5" t="s">
        <v>1717</v>
      </c>
      <c r="C1732" s="5" t="s">
        <v>1476</v>
      </c>
      <c r="D1732" s="5" t="s">
        <v>8</v>
      </c>
    </row>
    <row r="1733" spans="1:4">
      <c r="A1733">
        <v>1728</v>
      </c>
      <c r="B1733" s="5" t="s">
        <v>1718</v>
      </c>
      <c r="C1733" s="5" t="s">
        <v>1476</v>
      </c>
      <c r="D1733" s="5" t="s">
        <v>10</v>
      </c>
    </row>
    <row r="1734" spans="1:4">
      <c r="A1734">
        <v>1729</v>
      </c>
      <c r="B1734" s="5" t="s">
        <v>1719</v>
      </c>
      <c r="C1734" s="5" t="s">
        <v>1476</v>
      </c>
      <c r="D1734" s="5" t="s">
        <v>10</v>
      </c>
    </row>
    <row r="1735" spans="1:4">
      <c r="A1735">
        <v>1730</v>
      </c>
      <c r="B1735" s="5" t="s">
        <v>1720</v>
      </c>
      <c r="C1735" s="5" t="s">
        <v>1476</v>
      </c>
      <c r="D1735" s="5" t="s">
        <v>12</v>
      </c>
    </row>
    <row r="1736" spans="1:4">
      <c r="A1736">
        <v>1731</v>
      </c>
      <c r="B1736" s="5" t="s">
        <v>1721</v>
      </c>
      <c r="C1736" s="5" t="s">
        <v>1476</v>
      </c>
      <c r="D1736" s="5" t="s">
        <v>8</v>
      </c>
    </row>
    <row r="1737" spans="1:4">
      <c r="A1737">
        <v>1732</v>
      </c>
      <c r="B1737" s="5" t="s">
        <v>1722</v>
      </c>
      <c r="C1737" s="5" t="s">
        <v>1476</v>
      </c>
      <c r="D1737" s="5" t="s">
        <v>8</v>
      </c>
    </row>
    <row r="1738" spans="1:4">
      <c r="A1738">
        <v>1733</v>
      </c>
      <c r="B1738" s="5" t="s">
        <v>1723</v>
      </c>
      <c r="C1738" s="5" t="s">
        <v>1476</v>
      </c>
      <c r="D1738" s="5" t="s">
        <v>12</v>
      </c>
    </row>
    <row r="1739" spans="1:4">
      <c r="A1739">
        <v>1734</v>
      </c>
      <c r="B1739" s="5" t="s">
        <v>1724</v>
      </c>
      <c r="C1739" s="5" t="s">
        <v>1476</v>
      </c>
      <c r="D1739" s="5" t="s">
        <v>8</v>
      </c>
    </row>
    <row r="1740" spans="1:4">
      <c r="A1740">
        <v>1735</v>
      </c>
      <c r="B1740" s="5" t="s">
        <v>1725</v>
      </c>
      <c r="C1740" s="5" t="s">
        <v>1476</v>
      </c>
      <c r="D1740" s="5" t="s">
        <v>10</v>
      </c>
    </row>
    <row r="1741" spans="1:4">
      <c r="A1741">
        <v>1736</v>
      </c>
      <c r="B1741" s="5" t="s">
        <v>1726</v>
      </c>
      <c r="C1741" s="5" t="s">
        <v>1476</v>
      </c>
      <c r="D1741" s="5" t="s">
        <v>8</v>
      </c>
    </row>
    <row r="1742" spans="1:4">
      <c r="A1742">
        <v>1737</v>
      </c>
      <c r="B1742" s="5" t="s">
        <v>1727</v>
      </c>
      <c r="C1742" s="5" t="s">
        <v>1476</v>
      </c>
      <c r="D1742" s="5" t="s">
        <v>8</v>
      </c>
    </row>
    <row r="1743" spans="1:4">
      <c r="A1743">
        <v>1738</v>
      </c>
      <c r="B1743" s="5" t="s">
        <v>1728</v>
      </c>
      <c r="C1743" s="5" t="s">
        <v>1476</v>
      </c>
      <c r="D1743" s="5" t="s">
        <v>8</v>
      </c>
    </row>
    <row r="1744" spans="1:4">
      <c r="A1744">
        <v>1739</v>
      </c>
      <c r="B1744" s="5" t="s">
        <v>1729</v>
      </c>
      <c r="C1744" s="5" t="s">
        <v>1476</v>
      </c>
      <c r="D1744" s="5" t="s">
        <v>8</v>
      </c>
    </row>
    <row r="1745" spans="1:4">
      <c r="A1745">
        <v>1740</v>
      </c>
      <c r="B1745" s="5" t="s">
        <v>1730</v>
      </c>
      <c r="C1745" s="5" t="s">
        <v>1476</v>
      </c>
      <c r="D1745" s="5" t="s">
        <v>8</v>
      </c>
    </row>
    <row r="1746" spans="1:4">
      <c r="A1746">
        <v>1741</v>
      </c>
      <c r="B1746" s="5" t="s">
        <v>1731</v>
      </c>
      <c r="C1746" s="5" t="s">
        <v>1476</v>
      </c>
      <c r="D1746" s="5" t="s">
        <v>8</v>
      </c>
    </row>
    <row r="1747" spans="1:4">
      <c r="A1747">
        <v>1742</v>
      </c>
      <c r="B1747" s="5" t="s">
        <v>1732</v>
      </c>
      <c r="C1747" s="5" t="s">
        <v>1476</v>
      </c>
      <c r="D1747" s="5" t="s">
        <v>10</v>
      </c>
    </row>
    <row r="1748" spans="1:4">
      <c r="A1748">
        <v>1743</v>
      </c>
      <c r="B1748" s="5" t="s">
        <v>1733</v>
      </c>
      <c r="C1748" s="5" t="s">
        <v>1476</v>
      </c>
      <c r="D1748" s="5" t="s">
        <v>12</v>
      </c>
    </row>
    <row r="1749" spans="1:4">
      <c r="A1749">
        <v>1744</v>
      </c>
      <c r="B1749" s="5" t="s">
        <v>1734</v>
      </c>
      <c r="C1749" s="5" t="s">
        <v>1476</v>
      </c>
      <c r="D1749" s="5" t="s">
        <v>12</v>
      </c>
    </row>
    <row r="1750" spans="1:4">
      <c r="A1750">
        <v>1745</v>
      </c>
      <c r="B1750" s="5" t="s">
        <v>1735</v>
      </c>
      <c r="C1750" s="5" t="s">
        <v>1476</v>
      </c>
      <c r="D1750" s="5" t="s">
        <v>12</v>
      </c>
    </row>
    <row r="1751" spans="1:4">
      <c r="A1751">
        <v>1746</v>
      </c>
      <c r="B1751" s="5" t="s">
        <v>1736</v>
      </c>
      <c r="C1751" s="5" t="s">
        <v>1476</v>
      </c>
      <c r="D1751" s="5" t="s">
        <v>8</v>
      </c>
    </row>
    <row r="1752" spans="1:4">
      <c r="A1752">
        <v>1747</v>
      </c>
      <c r="B1752" s="5" t="s">
        <v>1737</v>
      </c>
      <c r="C1752" s="5" t="s">
        <v>1476</v>
      </c>
      <c r="D1752" s="5" t="s">
        <v>10</v>
      </c>
    </row>
    <row r="1753" spans="1:4">
      <c r="A1753">
        <v>1748</v>
      </c>
      <c r="B1753" s="5" t="s">
        <v>1738</v>
      </c>
      <c r="C1753" s="5" t="s">
        <v>1476</v>
      </c>
      <c r="D1753" s="5" t="s">
        <v>8</v>
      </c>
    </row>
    <row r="1754" spans="1:4">
      <c r="A1754">
        <v>1749</v>
      </c>
      <c r="B1754" s="5" t="s">
        <v>1739</v>
      </c>
      <c r="C1754" s="5" t="s">
        <v>1476</v>
      </c>
      <c r="D1754" s="5" t="s">
        <v>8</v>
      </c>
    </row>
    <row r="1755" spans="1:4">
      <c r="A1755">
        <v>1750</v>
      </c>
      <c r="B1755" s="5" t="s">
        <v>1740</v>
      </c>
      <c r="C1755" s="5" t="s">
        <v>1476</v>
      </c>
      <c r="D1755" s="5" t="s">
        <v>10</v>
      </c>
    </row>
    <row r="1756" spans="1:4">
      <c r="A1756">
        <v>1751</v>
      </c>
      <c r="B1756" s="5" t="s">
        <v>1741</v>
      </c>
      <c r="C1756" s="5" t="s">
        <v>1476</v>
      </c>
      <c r="D1756" s="5" t="s">
        <v>12</v>
      </c>
    </row>
    <row r="1757" spans="1:4">
      <c r="A1757">
        <v>1752</v>
      </c>
      <c r="B1757" s="5" t="s">
        <v>1742</v>
      </c>
      <c r="C1757" s="5" t="s">
        <v>1476</v>
      </c>
      <c r="D1757" s="5" t="s">
        <v>8</v>
      </c>
    </row>
    <row r="1758" spans="1:4">
      <c r="A1758">
        <v>1753</v>
      </c>
      <c r="B1758" s="5" t="s">
        <v>1743</v>
      </c>
      <c r="C1758" s="5" t="s">
        <v>1476</v>
      </c>
      <c r="D1758" s="5" t="s">
        <v>8</v>
      </c>
    </row>
    <row r="1759" spans="1:4">
      <c r="A1759">
        <v>1754</v>
      </c>
      <c r="B1759" s="5" t="s">
        <v>1744</v>
      </c>
      <c r="C1759" s="5" t="s">
        <v>1476</v>
      </c>
      <c r="D1759" s="5" t="s">
        <v>12</v>
      </c>
    </row>
    <row r="1760" spans="1:4">
      <c r="A1760">
        <v>1755</v>
      </c>
      <c r="B1760" s="5" t="s">
        <v>1745</v>
      </c>
      <c r="C1760" s="5" t="s">
        <v>1476</v>
      </c>
      <c r="D1760" s="5" t="s">
        <v>10</v>
      </c>
    </row>
    <row r="1761" spans="1:4">
      <c r="A1761">
        <v>1756</v>
      </c>
      <c r="B1761" s="5" t="s">
        <v>1746</v>
      </c>
      <c r="C1761" s="5" t="s">
        <v>1476</v>
      </c>
      <c r="D1761" s="5" t="s">
        <v>10</v>
      </c>
    </row>
    <row r="1762" spans="1:4">
      <c r="A1762">
        <v>1757</v>
      </c>
      <c r="B1762" s="5" t="s">
        <v>1747</v>
      </c>
      <c r="C1762" s="5" t="s">
        <v>1476</v>
      </c>
      <c r="D1762" s="5" t="s">
        <v>8</v>
      </c>
    </row>
    <row r="1763" spans="1:4">
      <c r="A1763">
        <v>1758</v>
      </c>
      <c r="B1763" s="5" t="s">
        <v>1748</v>
      </c>
      <c r="C1763" s="5" t="s">
        <v>1476</v>
      </c>
      <c r="D1763" s="5" t="s">
        <v>8</v>
      </c>
    </row>
    <row r="1764" spans="1:4">
      <c r="A1764">
        <v>1759</v>
      </c>
      <c r="B1764" s="5" t="s">
        <v>1749</v>
      </c>
      <c r="C1764" s="5" t="s">
        <v>1476</v>
      </c>
      <c r="D1764" s="5" t="s">
        <v>10</v>
      </c>
    </row>
    <row r="1765" spans="1:4">
      <c r="A1765">
        <v>1760</v>
      </c>
      <c r="B1765" s="5" t="s">
        <v>1750</v>
      </c>
      <c r="C1765" s="5" t="s">
        <v>1476</v>
      </c>
      <c r="D1765" s="5" t="s">
        <v>8</v>
      </c>
    </row>
    <row r="1766" spans="1:4">
      <c r="A1766">
        <v>1761</v>
      </c>
      <c r="B1766" s="5" t="s">
        <v>1751</v>
      </c>
      <c r="C1766" s="5" t="s">
        <v>1476</v>
      </c>
      <c r="D1766" s="5" t="s">
        <v>10</v>
      </c>
    </row>
    <row r="1767" spans="1:4">
      <c r="A1767">
        <v>1762</v>
      </c>
      <c r="B1767" s="5" t="s">
        <v>1752</v>
      </c>
      <c r="C1767" s="5" t="s">
        <v>1476</v>
      </c>
      <c r="D1767" s="5" t="s">
        <v>12</v>
      </c>
    </row>
    <row r="1768" spans="1:4">
      <c r="A1768">
        <v>1763</v>
      </c>
      <c r="B1768" s="5" t="s">
        <v>1753</v>
      </c>
      <c r="C1768" s="5" t="s">
        <v>1476</v>
      </c>
      <c r="D1768" s="5" t="s">
        <v>10</v>
      </c>
    </row>
    <row r="1769" spans="1:4">
      <c r="A1769">
        <v>1764</v>
      </c>
      <c r="B1769" s="5" t="s">
        <v>1754</v>
      </c>
      <c r="C1769" s="5" t="s">
        <v>1476</v>
      </c>
      <c r="D1769" s="5" t="s">
        <v>8</v>
      </c>
    </row>
    <row r="1770" spans="1:4">
      <c r="A1770">
        <v>1765</v>
      </c>
      <c r="B1770" s="5" t="s">
        <v>1755</v>
      </c>
      <c r="C1770" s="5" t="s">
        <v>1476</v>
      </c>
      <c r="D1770" s="5" t="s">
        <v>10</v>
      </c>
    </row>
    <row r="1771" spans="1:4">
      <c r="A1771">
        <v>1766</v>
      </c>
      <c r="B1771" s="5" t="s">
        <v>1756</v>
      </c>
      <c r="C1771" s="5" t="s">
        <v>1476</v>
      </c>
      <c r="D1771" s="5" t="s">
        <v>8</v>
      </c>
    </row>
    <row r="1772" spans="1:4">
      <c r="A1772">
        <v>1767</v>
      </c>
      <c r="B1772" s="5" t="s">
        <v>1757</v>
      </c>
      <c r="C1772" s="5" t="s">
        <v>1476</v>
      </c>
      <c r="D1772" s="5" t="s">
        <v>8</v>
      </c>
    </row>
    <row r="1773" spans="1:4">
      <c r="A1773">
        <v>1768</v>
      </c>
      <c r="B1773" s="5" t="s">
        <v>1758</v>
      </c>
      <c r="C1773" s="5" t="s">
        <v>1476</v>
      </c>
      <c r="D1773" s="5" t="s">
        <v>10</v>
      </c>
    </row>
    <row r="1774" spans="1:4">
      <c r="A1774">
        <v>1769</v>
      </c>
      <c r="B1774" s="5" t="s">
        <v>1759</v>
      </c>
      <c r="C1774" s="5" t="s">
        <v>1476</v>
      </c>
      <c r="D1774" s="5" t="s">
        <v>8</v>
      </c>
    </row>
    <row r="1775" spans="1:4">
      <c r="A1775">
        <v>1770</v>
      </c>
      <c r="B1775" s="5" t="s">
        <v>1760</v>
      </c>
      <c r="C1775" s="5" t="s">
        <v>1476</v>
      </c>
      <c r="D1775" s="5" t="s">
        <v>12</v>
      </c>
    </row>
    <row r="1776" spans="1:4">
      <c r="A1776">
        <v>1771</v>
      </c>
      <c r="B1776" s="5" t="s">
        <v>1761</v>
      </c>
      <c r="C1776" s="5" t="s">
        <v>1476</v>
      </c>
      <c r="D1776" s="5" t="s">
        <v>12</v>
      </c>
    </row>
    <row r="1777" spans="1:4">
      <c r="A1777">
        <v>1772</v>
      </c>
      <c r="B1777" s="5" t="s">
        <v>1762</v>
      </c>
      <c r="C1777" s="5" t="s">
        <v>1476</v>
      </c>
      <c r="D1777" s="5" t="s">
        <v>10</v>
      </c>
    </row>
    <row r="1778" spans="1:4">
      <c r="A1778">
        <v>1773</v>
      </c>
      <c r="B1778" s="5" t="s">
        <v>1763</v>
      </c>
      <c r="C1778" s="5" t="s">
        <v>1476</v>
      </c>
      <c r="D1778" s="5" t="s">
        <v>12</v>
      </c>
    </row>
    <row r="1779" spans="1:4">
      <c r="A1779">
        <v>1774</v>
      </c>
      <c r="B1779" s="5" t="s">
        <v>1764</v>
      </c>
      <c r="C1779" s="5" t="s">
        <v>1476</v>
      </c>
      <c r="D1779" s="5" t="s">
        <v>12</v>
      </c>
    </row>
    <row r="1780" spans="1:4">
      <c r="A1780">
        <v>1775</v>
      </c>
      <c r="B1780" s="5" t="s">
        <v>1765</v>
      </c>
      <c r="C1780" s="5" t="s">
        <v>1476</v>
      </c>
      <c r="D1780" s="5" t="s">
        <v>8</v>
      </c>
    </row>
    <row r="1781" spans="1:4">
      <c r="A1781">
        <v>1776</v>
      </c>
      <c r="B1781" s="5" t="s">
        <v>1766</v>
      </c>
      <c r="C1781" s="5" t="s">
        <v>1476</v>
      </c>
      <c r="D1781" s="5" t="s">
        <v>10</v>
      </c>
    </row>
    <row r="1782" spans="1:4">
      <c r="A1782">
        <v>1777</v>
      </c>
      <c r="B1782" s="5" t="s">
        <v>1767</v>
      </c>
      <c r="C1782" s="5" t="s">
        <v>1476</v>
      </c>
      <c r="D1782" s="5" t="s">
        <v>12</v>
      </c>
    </row>
    <row r="1783" spans="1:4">
      <c r="A1783">
        <v>1778</v>
      </c>
      <c r="B1783" s="5" t="s">
        <v>1768</v>
      </c>
      <c r="C1783" s="5" t="s">
        <v>1476</v>
      </c>
      <c r="D1783" s="5" t="s">
        <v>8</v>
      </c>
    </row>
    <row r="1784" spans="1:4">
      <c r="A1784">
        <v>1779</v>
      </c>
      <c r="B1784" s="5" t="s">
        <v>1769</v>
      </c>
      <c r="C1784" s="5" t="s">
        <v>1476</v>
      </c>
      <c r="D1784" s="5" t="s">
        <v>12</v>
      </c>
    </row>
    <row r="1785" spans="1:4">
      <c r="A1785">
        <v>1780</v>
      </c>
      <c r="B1785" s="5" t="s">
        <v>1770</v>
      </c>
      <c r="C1785" s="5" t="s">
        <v>1476</v>
      </c>
      <c r="D1785" s="5" t="s">
        <v>10</v>
      </c>
    </row>
    <row r="1786" spans="1:4">
      <c r="A1786">
        <v>1781</v>
      </c>
      <c r="B1786" s="5" t="s">
        <v>1771</v>
      </c>
      <c r="C1786" s="5" t="s">
        <v>1476</v>
      </c>
      <c r="D1786" s="5" t="s">
        <v>8</v>
      </c>
    </row>
    <row r="1787" spans="1:4">
      <c r="A1787">
        <v>1782</v>
      </c>
      <c r="B1787" s="5" t="s">
        <v>1772</v>
      </c>
      <c r="C1787" s="5" t="s">
        <v>1476</v>
      </c>
      <c r="D1787" s="5" t="s">
        <v>12</v>
      </c>
    </row>
    <row r="1788" spans="1:4">
      <c r="A1788">
        <v>1783</v>
      </c>
      <c r="B1788" s="5" t="s">
        <v>1773</v>
      </c>
      <c r="C1788" s="5" t="s">
        <v>1476</v>
      </c>
      <c r="D1788" s="5" t="s">
        <v>12</v>
      </c>
    </row>
    <row r="1789" spans="1:4">
      <c r="A1789">
        <v>1784</v>
      </c>
      <c r="B1789" s="5" t="s">
        <v>1774</v>
      </c>
      <c r="C1789" s="5" t="s">
        <v>1476</v>
      </c>
      <c r="D1789" s="5" t="s">
        <v>8</v>
      </c>
    </row>
    <row r="1790" spans="1:4">
      <c r="A1790">
        <v>1785</v>
      </c>
      <c r="B1790" s="5" t="s">
        <v>1775</v>
      </c>
      <c r="C1790" s="5" t="s">
        <v>1476</v>
      </c>
      <c r="D1790" s="5" t="s">
        <v>10</v>
      </c>
    </row>
    <row r="1791" spans="1:4">
      <c r="A1791">
        <v>1786</v>
      </c>
      <c r="B1791" s="5" t="s">
        <v>1776</v>
      </c>
      <c r="C1791" s="5" t="s">
        <v>1476</v>
      </c>
      <c r="D1791" s="5" t="s">
        <v>12</v>
      </c>
    </row>
    <row r="1792" spans="1:4">
      <c r="A1792">
        <v>1787</v>
      </c>
      <c r="B1792" s="5" t="s">
        <v>1777</v>
      </c>
      <c r="C1792" s="5" t="s">
        <v>1476</v>
      </c>
      <c r="D1792" s="5" t="s">
        <v>12</v>
      </c>
    </row>
    <row r="1793" spans="1:4">
      <c r="A1793">
        <v>1788</v>
      </c>
      <c r="B1793" s="5" t="s">
        <v>1778</v>
      </c>
      <c r="C1793" s="5" t="s">
        <v>1476</v>
      </c>
      <c r="D1793" s="5" t="s">
        <v>10</v>
      </c>
    </row>
    <row r="1794" spans="1:4">
      <c r="A1794">
        <v>1789</v>
      </c>
      <c r="B1794" s="5" t="s">
        <v>1779</v>
      </c>
      <c r="C1794" s="5" t="s">
        <v>1476</v>
      </c>
      <c r="D1794" s="5" t="s">
        <v>8</v>
      </c>
    </row>
    <row r="1795" spans="1:4">
      <c r="A1795">
        <v>1790</v>
      </c>
      <c r="B1795" s="5" t="s">
        <v>1780</v>
      </c>
      <c r="C1795" s="5" t="s">
        <v>1476</v>
      </c>
      <c r="D1795" s="5" t="s">
        <v>12</v>
      </c>
    </row>
    <row r="1796" spans="1:4">
      <c r="A1796">
        <v>1791</v>
      </c>
      <c r="B1796" s="5" t="s">
        <v>1781</v>
      </c>
      <c r="C1796" s="5" t="s">
        <v>1476</v>
      </c>
      <c r="D1796" s="5" t="s">
        <v>12</v>
      </c>
    </row>
    <row r="1797" spans="1:4">
      <c r="A1797">
        <v>1792</v>
      </c>
      <c r="B1797" s="5" t="s">
        <v>1782</v>
      </c>
      <c r="C1797" s="5" t="s">
        <v>1476</v>
      </c>
      <c r="D1797" s="5" t="s">
        <v>10</v>
      </c>
    </row>
    <row r="1798" spans="1:4">
      <c r="A1798">
        <v>1793</v>
      </c>
      <c r="B1798" s="5" t="s">
        <v>1783</v>
      </c>
      <c r="C1798" s="5" t="s">
        <v>1476</v>
      </c>
      <c r="D1798" s="5" t="s">
        <v>8</v>
      </c>
    </row>
    <row r="1799" spans="1:4">
      <c r="A1799">
        <v>1794</v>
      </c>
      <c r="B1799" s="5" t="s">
        <v>1784</v>
      </c>
      <c r="C1799" s="5" t="s">
        <v>1476</v>
      </c>
      <c r="D1799" s="5" t="s">
        <v>12</v>
      </c>
    </row>
    <row r="1800" spans="1:4">
      <c r="A1800">
        <v>1795</v>
      </c>
      <c r="B1800" s="5" t="s">
        <v>1785</v>
      </c>
      <c r="C1800" s="5" t="s">
        <v>1476</v>
      </c>
      <c r="D1800" s="5" t="s">
        <v>12</v>
      </c>
    </row>
    <row r="1801" spans="1:4">
      <c r="A1801">
        <v>1796</v>
      </c>
      <c r="B1801" s="5" t="s">
        <v>1786</v>
      </c>
      <c r="C1801" s="5" t="s">
        <v>1476</v>
      </c>
      <c r="D1801" s="5" t="s">
        <v>12</v>
      </c>
    </row>
    <row r="1802" spans="1:4">
      <c r="A1802">
        <v>1797</v>
      </c>
      <c r="B1802" s="5" t="s">
        <v>1787</v>
      </c>
      <c r="C1802" s="5" t="s">
        <v>1476</v>
      </c>
      <c r="D1802" s="5" t="s">
        <v>12</v>
      </c>
    </row>
    <row r="1803" spans="1:4">
      <c r="A1803">
        <v>1798</v>
      </c>
      <c r="B1803" s="5" t="s">
        <v>1788</v>
      </c>
      <c r="C1803" s="5" t="s">
        <v>1476</v>
      </c>
      <c r="D1803" s="5" t="s">
        <v>10</v>
      </c>
    </row>
    <row r="1804" spans="1:4">
      <c r="A1804">
        <v>1799</v>
      </c>
      <c r="B1804" s="5" t="s">
        <v>1789</v>
      </c>
      <c r="C1804" s="5" t="s">
        <v>1476</v>
      </c>
      <c r="D1804" s="5" t="s">
        <v>8</v>
      </c>
    </row>
    <row r="1805" spans="1:4">
      <c r="A1805">
        <v>1800</v>
      </c>
      <c r="B1805" s="5" t="s">
        <v>1790</v>
      </c>
      <c r="C1805" s="5" t="s">
        <v>1476</v>
      </c>
      <c r="D1805" s="5" t="s">
        <v>8</v>
      </c>
    </row>
    <row r="1806" spans="1:4">
      <c r="A1806">
        <v>1801</v>
      </c>
      <c r="B1806" s="5" t="s">
        <v>1791</v>
      </c>
      <c r="C1806" s="5" t="s">
        <v>1476</v>
      </c>
      <c r="D1806" s="5" t="s">
        <v>10</v>
      </c>
    </row>
    <row r="1807" spans="1:4">
      <c r="A1807">
        <v>1802</v>
      </c>
      <c r="B1807" s="5" t="s">
        <v>1792</v>
      </c>
      <c r="C1807" s="5" t="s">
        <v>1476</v>
      </c>
      <c r="D1807" s="5" t="s">
        <v>8</v>
      </c>
    </row>
    <row r="1808" spans="1:4">
      <c r="A1808">
        <v>1803</v>
      </c>
      <c r="B1808" s="5" t="s">
        <v>1793</v>
      </c>
      <c r="C1808" s="5" t="s">
        <v>1476</v>
      </c>
      <c r="D1808" s="5" t="s">
        <v>8</v>
      </c>
    </row>
    <row r="1809" spans="1:4">
      <c r="A1809">
        <v>1804</v>
      </c>
      <c r="B1809" s="5" t="s">
        <v>1794</v>
      </c>
      <c r="C1809" s="5" t="s">
        <v>1476</v>
      </c>
      <c r="D1809" s="5" t="s">
        <v>10</v>
      </c>
    </row>
    <row r="1810" spans="1:4">
      <c r="A1810">
        <v>1805</v>
      </c>
      <c r="B1810" s="5" t="s">
        <v>1795</v>
      </c>
      <c r="C1810" s="5" t="s">
        <v>1476</v>
      </c>
      <c r="D1810" s="5" t="s">
        <v>12</v>
      </c>
    </row>
    <row r="1811" spans="1:4">
      <c r="A1811">
        <v>1806</v>
      </c>
      <c r="B1811" s="5" t="s">
        <v>1796</v>
      </c>
      <c r="C1811" s="5" t="s">
        <v>1476</v>
      </c>
      <c r="D1811" s="5" t="s">
        <v>10</v>
      </c>
    </row>
    <row r="1812" spans="1:4">
      <c r="A1812">
        <v>1807</v>
      </c>
      <c r="B1812" s="5" t="s">
        <v>1797</v>
      </c>
      <c r="C1812" s="5" t="s">
        <v>1476</v>
      </c>
      <c r="D1812" s="5" t="s">
        <v>12</v>
      </c>
    </row>
    <row r="1813" spans="1:4">
      <c r="A1813">
        <v>1808</v>
      </c>
      <c r="B1813" s="5" t="s">
        <v>1798</v>
      </c>
      <c r="C1813" s="5" t="s">
        <v>1476</v>
      </c>
      <c r="D1813" s="5" t="s">
        <v>8</v>
      </c>
    </row>
    <row r="1814" spans="1:4">
      <c r="A1814">
        <v>1809</v>
      </c>
      <c r="B1814" s="5" t="s">
        <v>1799</v>
      </c>
      <c r="C1814" s="5" t="s">
        <v>1476</v>
      </c>
      <c r="D1814" s="5" t="s">
        <v>12</v>
      </c>
    </row>
    <row r="1815" spans="1:4">
      <c r="A1815">
        <v>1810</v>
      </c>
      <c r="B1815" s="5" t="s">
        <v>1800</v>
      </c>
      <c r="C1815" s="5" t="s">
        <v>1476</v>
      </c>
      <c r="D1815" s="5" t="s">
        <v>8</v>
      </c>
    </row>
    <row r="1816" spans="1:4">
      <c r="A1816">
        <v>1811</v>
      </c>
      <c r="B1816" s="5" t="s">
        <v>1801</v>
      </c>
      <c r="C1816" s="5" t="s">
        <v>1476</v>
      </c>
      <c r="D1816" s="5" t="s">
        <v>12</v>
      </c>
    </row>
    <row r="1817" spans="1:4">
      <c r="A1817">
        <v>1812</v>
      </c>
      <c r="B1817" s="5" t="s">
        <v>1802</v>
      </c>
      <c r="C1817" s="5" t="s">
        <v>1476</v>
      </c>
      <c r="D1817" s="5" t="s">
        <v>8</v>
      </c>
    </row>
    <row r="1818" spans="1:4">
      <c r="A1818">
        <v>1813</v>
      </c>
      <c r="B1818" s="5" t="s">
        <v>84</v>
      </c>
      <c r="C1818" s="5" t="s">
        <v>1476</v>
      </c>
      <c r="D1818" s="5" t="s">
        <v>12</v>
      </c>
    </row>
    <row r="1819" spans="1:4">
      <c r="A1819">
        <v>1814</v>
      </c>
      <c r="B1819" s="5" t="s">
        <v>1803</v>
      </c>
      <c r="C1819" s="5" t="s">
        <v>1476</v>
      </c>
      <c r="D1819" s="5" t="s">
        <v>10</v>
      </c>
    </row>
    <row r="1820" spans="1:4">
      <c r="A1820">
        <v>1815</v>
      </c>
      <c r="B1820" s="5" t="s">
        <v>1804</v>
      </c>
      <c r="C1820" s="5" t="s">
        <v>1476</v>
      </c>
      <c r="D1820" s="5" t="s">
        <v>10</v>
      </c>
    </row>
    <row r="1821" spans="1:4">
      <c r="A1821">
        <v>1816</v>
      </c>
      <c r="B1821" s="5" t="s">
        <v>1805</v>
      </c>
      <c r="C1821" s="5" t="s">
        <v>1476</v>
      </c>
      <c r="D1821" s="5" t="s">
        <v>12</v>
      </c>
    </row>
    <row r="1822" spans="1:4">
      <c r="A1822">
        <v>1817</v>
      </c>
      <c r="B1822" s="5" t="s">
        <v>1806</v>
      </c>
      <c r="C1822" s="5" t="s">
        <v>1476</v>
      </c>
      <c r="D1822" s="5" t="s">
        <v>10</v>
      </c>
    </row>
    <row r="1823" spans="1:4">
      <c r="A1823">
        <v>1818</v>
      </c>
      <c r="B1823" s="5" t="s">
        <v>1807</v>
      </c>
      <c r="C1823" s="5" t="s">
        <v>1476</v>
      </c>
      <c r="D1823" s="5" t="s">
        <v>12</v>
      </c>
    </row>
    <row r="1824" spans="1:4">
      <c r="A1824">
        <v>1819</v>
      </c>
      <c r="B1824" s="5" t="s">
        <v>1808</v>
      </c>
      <c r="C1824" s="5" t="s">
        <v>1476</v>
      </c>
      <c r="D1824" s="5" t="s">
        <v>12</v>
      </c>
    </row>
    <row r="1825" spans="1:4">
      <c r="A1825">
        <v>1820</v>
      </c>
      <c r="B1825" s="5" t="s">
        <v>1809</v>
      </c>
      <c r="C1825" s="5" t="s">
        <v>1476</v>
      </c>
      <c r="D1825" s="5" t="s">
        <v>8</v>
      </c>
    </row>
    <row r="1826" spans="1:4">
      <c r="A1826">
        <v>1821</v>
      </c>
      <c r="B1826" s="5" t="s">
        <v>1810</v>
      </c>
      <c r="C1826" s="5" t="s">
        <v>1476</v>
      </c>
      <c r="D1826" s="5" t="s">
        <v>12</v>
      </c>
    </row>
    <row r="1827" spans="1:4">
      <c r="A1827">
        <v>1822</v>
      </c>
      <c r="B1827" s="5" t="s">
        <v>1811</v>
      </c>
      <c r="C1827" s="5" t="s">
        <v>1476</v>
      </c>
      <c r="D1827" s="5" t="s">
        <v>10</v>
      </c>
    </row>
    <row r="1828" spans="1:4">
      <c r="A1828">
        <v>1823</v>
      </c>
      <c r="B1828" s="5" t="s">
        <v>1677</v>
      </c>
      <c r="C1828" s="5" t="s">
        <v>1476</v>
      </c>
      <c r="D1828" s="5" t="s">
        <v>8</v>
      </c>
    </row>
    <row r="1829" spans="1:4">
      <c r="A1829">
        <v>1824</v>
      </c>
      <c r="B1829" s="5" t="s">
        <v>1812</v>
      </c>
      <c r="C1829" s="5" t="s">
        <v>1476</v>
      </c>
      <c r="D1829" s="5" t="s">
        <v>12</v>
      </c>
    </row>
    <row r="1830" spans="1:4">
      <c r="A1830">
        <v>1825</v>
      </c>
      <c r="B1830" s="5" t="s">
        <v>1813</v>
      </c>
      <c r="C1830" s="5" t="s">
        <v>1476</v>
      </c>
      <c r="D1830" s="5" t="s">
        <v>8</v>
      </c>
    </row>
    <row r="1831" spans="1:4">
      <c r="A1831">
        <v>1826</v>
      </c>
      <c r="B1831" s="5" t="s">
        <v>1814</v>
      </c>
      <c r="C1831" s="5" t="s">
        <v>1476</v>
      </c>
      <c r="D1831" s="5" t="s">
        <v>8</v>
      </c>
    </row>
    <row r="1832" spans="1:4">
      <c r="A1832">
        <v>1827</v>
      </c>
      <c r="B1832" s="5" t="s">
        <v>1815</v>
      </c>
      <c r="C1832" s="5" t="s">
        <v>1476</v>
      </c>
      <c r="D1832" s="5" t="s">
        <v>10</v>
      </c>
    </row>
    <row r="1833" spans="1:4">
      <c r="A1833">
        <v>1828</v>
      </c>
      <c r="B1833" s="5" t="s">
        <v>1816</v>
      </c>
      <c r="C1833" s="5" t="s">
        <v>1476</v>
      </c>
      <c r="D1833" s="5" t="s">
        <v>10</v>
      </c>
    </row>
    <row r="1834" spans="1:4">
      <c r="A1834">
        <v>1829</v>
      </c>
      <c r="B1834" s="5" t="s">
        <v>1817</v>
      </c>
      <c r="C1834" s="5" t="s">
        <v>1476</v>
      </c>
      <c r="D1834" s="5" t="s">
        <v>8</v>
      </c>
    </row>
    <row r="1835" spans="1:4">
      <c r="A1835">
        <v>1830</v>
      </c>
      <c r="B1835" s="5" t="s">
        <v>1818</v>
      </c>
      <c r="C1835" s="5" t="s">
        <v>1476</v>
      </c>
      <c r="D1835" s="5" t="s">
        <v>8</v>
      </c>
    </row>
    <row r="1836" spans="1:4">
      <c r="A1836">
        <v>1831</v>
      </c>
      <c r="B1836" s="5" t="s">
        <v>1819</v>
      </c>
      <c r="C1836" s="5" t="s">
        <v>1476</v>
      </c>
      <c r="D1836" s="5" t="s">
        <v>10</v>
      </c>
    </row>
    <row r="1837" spans="1:4">
      <c r="A1837">
        <v>1832</v>
      </c>
      <c r="B1837" s="5" t="s">
        <v>1820</v>
      </c>
      <c r="C1837" s="5" t="s">
        <v>1476</v>
      </c>
      <c r="D1837" s="5" t="s">
        <v>8</v>
      </c>
    </row>
    <row r="1838" spans="1:4">
      <c r="A1838">
        <v>1833</v>
      </c>
      <c r="B1838" s="5" t="s">
        <v>1821</v>
      </c>
      <c r="C1838" s="5" t="s">
        <v>1822</v>
      </c>
      <c r="D1838" s="5" t="s">
        <v>10</v>
      </c>
    </row>
    <row r="1839" spans="1:4">
      <c r="A1839">
        <v>1834</v>
      </c>
      <c r="B1839" s="5" t="s">
        <v>1823</v>
      </c>
      <c r="C1839" s="5" t="s">
        <v>1822</v>
      </c>
      <c r="D1839" s="5" t="s">
        <v>8</v>
      </c>
    </row>
    <row r="1840" spans="1:4">
      <c r="A1840">
        <v>1835</v>
      </c>
      <c r="B1840" s="5" t="s">
        <v>1824</v>
      </c>
      <c r="C1840" s="5" t="s">
        <v>1822</v>
      </c>
      <c r="D1840" s="5" t="s">
        <v>10</v>
      </c>
    </row>
    <row r="1841" spans="1:4">
      <c r="A1841">
        <v>1836</v>
      </c>
      <c r="B1841" s="5" t="s">
        <v>1825</v>
      </c>
      <c r="C1841" s="5" t="s">
        <v>1822</v>
      </c>
      <c r="D1841" s="5" t="s">
        <v>8</v>
      </c>
    </row>
    <row r="1842" spans="1:4">
      <c r="A1842">
        <v>1837</v>
      </c>
      <c r="B1842" s="5" t="s">
        <v>1826</v>
      </c>
      <c r="C1842" s="5" t="s">
        <v>1822</v>
      </c>
      <c r="D1842" s="5" t="s">
        <v>12</v>
      </c>
    </row>
    <row r="1843" spans="1:4">
      <c r="A1843">
        <v>1838</v>
      </c>
      <c r="B1843" s="5" t="s">
        <v>589</v>
      </c>
      <c r="C1843" s="5" t="s">
        <v>1822</v>
      </c>
      <c r="D1843" s="5" t="s">
        <v>8</v>
      </c>
    </row>
    <row r="1844" spans="1:4">
      <c r="A1844">
        <v>1839</v>
      </c>
      <c r="B1844" s="5" t="s">
        <v>1827</v>
      </c>
      <c r="C1844" s="5" t="s">
        <v>1822</v>
      </c>
      <c r="D1844" s="5" t="s">
        <v>10</v>
      </c>
    </row>
    <row r="1845" spans="1:4">
      <c r="A1845">
        <v>1840</v>
      </c>
      <c r="B1845" s="5" t="s">
        <v>1828</v>
      </c>
      <c r="C1845" s="5" t="s">
        <v>1822</v>
      </c>
      <c r="D1845" s="5" t="s">
        <v>12</v>
      </c>
    </row>
    <row r="1846" spans="1:4">
      <c r="A1846">
        <v>1841</v>
      </c>
      <c r="B1846" s="5" t="s">
        <v>1829</v>
      </c>
      <c r="C1846" s="5" t="s">
        <v>1822</v>
      </c>
      <c r="D1846" s="5" t="s">
        <v>8</v>
      </c>
    </row>
    <row r="1847" spans="1:4">
      <c r="A1847">
        <v>1842</v>
      </c>
      <c r="B1847" s="5" t="s">
        <v>1830</v>
      </c>
      <c r="C1847" s="5" t="s">
        <v>1822</v>
      </c>
      <c r="D1847" s="5" t="s">
        <v>8</v>
      </c>
    </row>
    <row r="1848" spans="1:4">
      <c r="A1848">
        <v>1843</v>
      </c>
      <c r="B1848" s="5" t="s">
        <v>1831</v>
      </c>
      <c r="C1848" s="5" t="s">
        <v>1822</v>
      </c>
      <c r="D1848" s="5" t="s">
        <v>12</v>
      </c>
    </row>
    <row r="1849" spans="1:4">
      <c r="A1849">
        <v>1844</v>
      </c>
      <c r="B1849" s="5" t="s">
        <v>1832</v>
      </c>
      <c r="C1849" s="5" t="s">
        <v>1822</v>
      </c>
      <c r="D1849" s="5" t="s">
        <v>8</v>
      </c>
    </row>
    <row r="1850" spans="1:4">
      <c r="A1850">
        <v>1845</v>
      </c>
      <c r="B1850" s="5" t="s">
        <v>1833</v>
      </c>
      <c r="C1850" s="5" t="s">
        <v>1822</v>
      </c>
      <c r="D1850" s="5" t="s">
        <v>8</v>
      </c>
    </row>
    <row r="1851" spans="1:4">
      <c r="A1851">
        <v>1846</v>
      </c>
      <c r="B1851" s="5" t="s">
        <v>1834</v>
      </c>
      <c r="C1851" s="5" t="s">
        <v>1822</v>
      </c>
      <c r="D1851" s="5" t="s">
        <v>8</v>
      </c>
    </row>
    <row r="1852" spans="1:4">
      <c r="A1852">
        <v>1847</v>
      </c>
      <c r="B1852" s="5" t="s">
        <v>1835</v>
      </c>
      <c r="C1852" s="5" t="s">
        <v>1822</v>
      </c>
      <c r="D1852" s="5" t="s">
        <v>12</v>
      </c>
    </row>
    <row r="1853" spans="1:4">
      <c r="A1853">
        <v>1848</v>
      </c>
      <c r="B1853" s="5" t="s">
        <v>1836</v>
      </c>
      <c r="C1853" s="5" t="s">
        <v>1822</v>
      </c>
      <c r="D1853" s="5" t="s">
        <v>10</v>
      </c>
    </row>
    <row r="1854" spans="1:4">
      <c r="A1854">
        <v>1849</v>
      </c>
      <c r="B1854" s="5" t="s">
        <v>1837</v>
      </c>
      <c r="C1854" s="5" t="s">
        <v>1822</v>
      </c>
      <c r="D1854" s="5" t="s">
        <v>12</v>
      </c>
    </row>
    <row r="1855" spans="1:4">
      <c r="A1855">
        <v>1850</v>
      </c>
      <c r="B1855" s="5" t="s">
        <v>1838</v>
      </c>
      <c r="C1855" s="5" t="s">
        <v>1822</v>
      </c>
      <c r="D1855" s="5" t="s">
        <v>12</v>
      </c>
    </row>
    <row r="1856" spans="1:4">
      <c r="A1856">
        <v>1851</v>
      </c>
      <c r="B1856" s="5" t="s">
        <v>1839</v>
      </c>
      <c r="C1856" s="5" t="s">
        <v>1822</v>
      </c>
      <c r="D1856" s="5" t="s">
        <v>10</v>
      </c>
    </row>
    <row r="1857" spans="1:4">
      <c r="A1857">
        <v>1852</v>
      </c>
      <c r="B1857" s="5" t="s">
        <v>1840</v>
      </c>
      <c r="C1857" s="5" t="s">
        <v>1822</v>
      </c>
      <c r="D1857" s="5" t="s">
        <v>8</v>
      </c>
    </row>
    <row r="1858" spans="1:4">
      <c r="A1858">
        <v>1853</v>
      </c>
      <c r="B1858" s="5" t="s">
        <v>1841</v>
      </c>
      <c r="C1858" s="5" t="s">
        <v>1822</v>
      </c>
      <c r="D1858" s="5" t="s">
        <v>12</v>
      </c>
    </row>
    <row r="1859" spans="1:4">
      <c r="A1859">
        <v>1854</v>
      </c>
      <c r="B1859" s="5" t="s">
        <v>1842</v>
      </c>
      <c r="C1859" s="5" t="s">
        <v>1822</v>
      </c>
      <c r="D1859" s="5" t="s">
        <v>8</v>
      </c>
    </row>
    <row r="1860" spans="1:4">
      <c r="A1860">
        <v>1855</v>
      </c>
      <c r="B1860" s="5" t="s">
        <v>544</v>
      </c>
      <c r="C1860" s="5" t="s">
        <v>1822</v>
      </c>
      <c r="D1860" s="5" t="s">
        <v>12</v>
      </c>
    </row>
    <row r="1861" spans="1:4">
      <c r="A1861">
        <v>1856</v>
      </c>
      <c r="B1861" s="5" t="s">
        <v>1843</v>
      </c>
      <c r="C1861" s="5" t="s">
        <v>1822</v>
      </c>
      <c r="D1861" s="5" t="s">
        <v>8</v>
      </c>
    </row>
    <row r="1862" spans="1:4">
      <c r="A1862">
        <v>1857</v>
      </c>
      <c r="B1862" s="5" t="s">
        <v>1844</v>
      </c>
      <c r="C1862" s="5" t="s">
        <v>1822</v>
      </c>
      <c r="D1862" s="5" t="s">
        <v>10</v>
      </c>
    </row>
    <row r="1863" spans="1:4">
      <c r="A1863">
        <v>1858</v>
      </c>
      <c r="B1863" s="5" t="s">
        <v>1845</v>
      </c>
      <c r="C1863" s="5" t="s">
        <v>1822</v>
      </c>
      <c r="D1863" s="5" t="s">
        <v>10</v>
      </c>
    </row>
    <row r="1864" spans="1:4">
      <c r="A1864">
        <v>1859</v>
      </c>
      <c r="B1864" s="5" t="s">
        <v>1846</v>
      </c>
      <c r="C1864" s="5" t="s">
        <v>1822</v>
      </c>
      <c r="D1864" s="5" t="s">
        <v>10</v>
      </c>
    </row>
    <row r="1865" spans="1:4">
      <c r="A1865">
        <v>1860</v>
      </c>
      <c r="B1865" s="5" t="s">
        <v>1071</v>
      </c>
      <c r="C1865" s="5" t="s">
        <v>1822</v>
      </c>
      <c r="D1865" s="5" t="s">
        <v>12</v>
      </c>
    </row>
    <row r="1866" spans="1:4">
      <c r="A1866">
        <v>1861</v>
      </c>
      <c r="B1866" s="5" t="s">
        <v>1847</v>
      </c>
      <c r="C1866" s="5" t="s">
        <v>1822</v>
      </c>
      <c r="D1866" s="5" t="s">
        <v>10</v>
      </c>
    </row>
    <row r="1867" spans="1:4">
      <c r="A1867">
        <v>1862</v>
      </c>
      <c r="B1867" s="5" t="s">
        <v>1848</v>
      </c>
      <c r="C1867" s="5" t="s">
        <v>1822</v>
      </c>
      <c r="D1867" s="5" t="s">
        <v>12</v>
      </c>
    </row>
    <row r="1868" spans="1:4">
      <c r="A1868">
        <v>1863</v>
      </c>
      <c r="B1868" s="5" t="s">
        <v>1849</v>
      </c>
      <c r="C1868" s="5" t="s">
        <v>1822</v>
      </c>
      <c r="D1868" s="5" t="s">
        <v>10</v>
      </c>
    </row>
    <row r="1869" spans="1:4">
      <c r="A1869">
        <v>1864</v>
      </c>
      <c r="B1869" s="5" t="s">
        <v>1850</v>
      </c>
      <c r="C1869" s="5" t="s">
        <v>1822</v>
      </c>
      <c r="D1869" s="5" t="s">
        <v>12</v>
      </c>
    </row>
    <row r="1870" spans="1:4">
      <c r="A1870">
        <v>1865</v>
      </c>
      <c r="B1870" s="5" t="s">
        <v>1851</v>
      </c>
      <c r="C1870" s="5" t="s">
        <v>1822</v>
      </c>
      <c r="D1870" s="5" t="s">
        <v>8</v>
      </c>
    </row>
    <row r="1871" spans="1:4">
      <c r="A1871">
        <v>1866</v>
      </c>
      <c r="B1871" s="5" t="s">
        <v>1852</v>
      </c>
      <c r="C1871" s="5" t="s">
        <v>1822</v>
      </c>
      <c r="D1871" s="5" t="s">
        <v>10</v>
      </c>
    </row>
    <row r="1872" spans="1:4">
      <c r="A1872">
        <v>1867</v>
      </c>
      <c r="B1872" s="5" t="s">
        <v>1853</v>
      </c>
      <c r="C1872" s="5" t="s">
        <v>1822</v>
      </c>
      <c r="D1872" s="5" t="s">
        <v>8</v>
      </c>
    </row>
    <row r="1873" spans="1:4">
      <c r="A1873">
        <v>1868</v>
      </c>
      <c r="B1873" s="5" t="s">
        <v>1854</v>
      </c>
      <c r="C1873" s="5" t="s">
        <v>1822</v>
      </c>
      <c r="D1873" s="5" t="s">
        <v>12</v>
      </c>
    </row>
    <row r="1874" spans="1:4">
      <c r="A1874">
        <v>1869</v>
      </c>
      <c r="B1874" s="5" t="s">
        <v>1855</v>
      </c>
      <c r="C1874" s="5" t="s">
        <v>1822</v>
      </c>
      <c r="D1874" s="5" t="s">
        <v>10</v>
      </c>
    </row>
    <row r="1875" spans="1:4">
      <c r="A1875">
        <v>1870</v>
      </c>
      <c r="B1875" s="5" t="s">
        <v>1856</v>
      </c>
      <c r="C1875" s="5" t="s">
        <v>1822</v>
      </c>
      <c r="D1875" s="5" t="s">
        <v>12</v>
      </c>
    </row>
    <row r="1876" spans="1:4">
      <c r="A1876">
        <v>1871</v>
      </c>
      <c r="B1876" s="5" t="s">
        <v>1857</v>
      </c>
      <c r="C1876" s="5" t="s">
        <v>1822</v>
      </c>
      <c r="D1876" s="5" t="s">
        <v>10</v>
      </c>
    </row>
    <row r="1877" spans="1:4">
      <c r="A1877">
        <v>1872</v>
      </c>
      <c r="B1877" s="5" t="s">
        <v>1858</v>
      </c>
      <c r="C1877" s="5" t="s">
        <v>1822</v>
      </c>
      <c r="D1877" s="5" t="s">
        <v>10</v>
      </c>
    </row>
    <row r="1878" spans="1:4">
      <c r="A1878">
        <v>1873</v>
      </c>
      <c r="B1878" s="5" t="s">
        <v>1859</v>
      </c>
      <c r="C1878" s="5" t="s">
        <v>1822</v>
      </c>
      <c r="D1878" s="5" t="s">
        <v>10</v>
      </c>
    </row>
    <row r="1879" spans="1:4">
      <c r="A1879">
        <v>1874</v>
      </c>
      <c r="B1879" s="5" t="s">
        <v>1860</v>
      </c>
      <c r="C1879" s="5" t="s">
        <v>1822</v>
      </c>
      <c r="D1879" s="5" t="s">
        <v>8</v>
      </c>
    </row>
    <row r="1880" spans="1:4">
      <c r="A1880">
        <v>1875</v>
      </c>
      <c r="B1880" s="5" t="s">
        <v>1861</v>
      </c>
      <c r="C1880" s="5" t="s">
        <v>1822</v>
      </c>
      <c r="D1880" s="5" t="s">
        <v>12</v>
      </c>
    </row>
    <row r="1881" spans="1:4">
      <c r="A1881">
        <v>1876</v>
      </c>
      <c r="B1881" s="5" t="s">
        <v>1862</v>
      </c>
      <c r="C1881" s="5" t="s">
        <v>1822</v>
      </c>
      <c r="D1881" s="5" t="s">
        <v>12</v>
      </c>
    </row>
    <row r="1882" spans="1:4">
      <c r="A1882">
        <v>1877</v>
      </c>
      <c r="B1882" s="5" t="s">
        <v>1863</v>
      </c>
      <c r="C1882" s="5" t="s">
        <v>1822</v>
      </c>
      <c r="D1882" s="5" t="s">
        <v>12</v>
      </c>
    </row>
    <row r="1883" spans="1:4">
      <c r="A1883">
        <v>1878</v>
      </c>
      <c r="B1883" s="5" t="s">
        <v>1864</v>
      </c>
      <c r="C1883" s="5" t="s">
        <v>1822</v>
      </c>
      <c r="D1883" s="5" t="s">
        <v>10</v>
      </c>
    </row>
    <row r="1884" spans="1:4">
      <c r="A1884">
        <v>1879</v>
      </c>
      <c r="B1884" s="5" t="s">
        <v>1865</v>
      </c>
      <c r="C1884" s="5" t="s">
        <v>1822</v>
      </c>
      <c r="D1884" s="5" t="s">
        <v>10</v>
      </c>
    </row>
    <row r="1885" spans="1:4">
      <c r="A1885">
        <v>1880</v>
      </c>
      <c r="B1885" s="5" t="s">
        <v>1866</v>
      </c>
      <c r="C1885" s="5" t="s">
        <v>1822</v>
      </c>
      <c r="D1885" s="5" t="s">
        <v>8</v>
      </c>
    </row>
    <row r="1886" spans="1:4">
      <c r="A1886">
        <v>1881</v>
      </c>
      <c r="B1886" s="5" t="s">
        <v>1867</v>
      </c>
      <c r="C1886" s="5" t="s">
        <v>1822</v>
      </c>
      <c r="D1886" s="5" t="s">
        <v>10</v>
      </c>
    </row>
    <row r="1887" spans="1:4">
      <c r="A1887">
        <v>1882</v>
      </c>
      <c r="B1887" s="5" t="s">
        <v>1868</v>
      </c>
      <c r="C1887" s="5" t="s">
        <v>1822</v>
      </c>
      <c r="D1887" s="5" t="s">
        <v>10</v>
      </c>
    </row>
    <row r="1888" spans="1:4">
      <c r="A1888">
        <v>1883</v>
      </c>
      <c r="B1888" s="5" t="s">
        <v>1869</v>
      </c>
      <c r="C1888" s="5" t="s">
        <v>1822</v>
      </c>
      <c r="D1888" s="5" t="s">
        <v>12</v>
      </c>
    </row>
    <row r="1889" spans="1:4">
      <c r="A1889">
        <v>1884</v>
      </c>
      <c r="B1889" s="5" t="s">
        <v>1870</v>
      </c>
      <c r="C1889" s="5" t="s">
        <v>1822</v>
      </c>
      <c r="D1889" s="5" t="s">
        <v>8</v>
      </c>
    </row>
    <row r="1890" spans="1:4">
      <c r="A1890">
        <v>1885</v>
      </c>
      <c r="B1890" s="5" t="s">
        <v>1871</v>
      </c>
      <c r="C1890" s="5" t="s">
        <v>1822</v>
      </c>
      <c r="D1890" s="5" t="s">
        <v>8</v>
      </c>
    </row>
    <row r="1891" spans="1:4">
      <c r="A1891">
        <v>1886</v>
      </c>
      <c r="B1891" s="5" t="s">
        <v>1872</v>
      </c>
      <c r="C1891" s="5" t="s">
        <v>1822</v>
      </c>
      <c r="D1891" s="5" t="s">
        <v>12</v>
      </c>
    </row>
    <row r="1892" spans="1:4">
      <c r="A1892">
        <v>1887</v>
      </c>
      <c r="B1892" s="5" t="s">
        <v>1873</v>
      </c>
      <c r="C1892" s="5" t="s">
        <v>1822</v>
      </c>
      <c r="D1892" s="5" t="s">
        <v>10</v>
      </c>
    </row>
    <row r="1893" spans="1:4">
      <c r="A1893">
        <v>1888</v>
      </c>
      <c r="B1893" s="5" t="s">
        <v>1874</v>
      </c>
      <c r="C1893" s="5" t="s">
        <v>1822</v>
      </c>
      <c r="D1893" s="5" t="s">
        <v>12</v>
      </c>
    </row>
    <row r="1894" spans="1:4">
      <c r="A1894">
        <v>1889</v>
      </c>
      <c r="B1894" s="5" t="s">
        <v>1875</v>
      </c>
      <c r="C1894" s="5" t="s">
        <v>1822</v>
      </c>
      <c r="D1894" s="5" t="s">
        <v>12</v>
      </c>
    </row>
    <row r="1895" spans="1:4">
      <c r="A1895">
        <v>1890</v>
      </c>
      <c r="B1895" s="5" t="s">
        <v>1876</v>
      </c>
      <c r="C1895" s="5" t="s">
        <v>1822</v>
      </c>
      <c r="D1895" s="5" t="s">
        <v>12</v>
      </c>
    </row>
    <row r="1896" spans="1:4">
      <c r="A1896">
        <v>1891</v>
      </c>
      <c r="B1896" s="5" t="s">
        <v>1877</v>
      </c>
      <c r="C1896" s="5" t="s">
        <v>1822</v>
      </c>
      <c r="D1896" s="5" t="s">
        <v>12</v>
      </c>
    </row>
    <row r="1897" spans="1:4">
      <c r="A1897">
        <v>1892</v>
      </c>
      <c r="B1897" s="5" t="s">
        <v>1878</v>
      </c>
      <c r="C1897" s="5" t="s">
        <v>1822</v>
      </c>
      <c r="D1897" s="5" t="s">
        <v>8</v>
      </c>
    </row>
    <row r="1898" spans="1:4">
      <c r="A1898">
        <v>1893</v>
      </c>
      <c r="B1898" s="5" t="s">
        <v>1879</v>
      </c>
      <c r="C1898" s="5" t="s">
        <v>1822</v>
      </c>
      <c r="D1898" s="5" t="s">
        <v>10</v>
      </c>
    </row>
    <row r="1899" spans="1:4">
      <c r="A1899">
        <v>1894</v>
      </c>
      <c r="B1899" s="5" t="s">
        <v>1880</v>
      </c>
      <c r="C1899" s="5" t="s">
        <v>1822</v>
      </c>
      <c r="D1899" s="5" t="s">
        <v>8</v>
      </c>
    </row>
    <row r="1900" spans="1:4">
      <c r="A1900">
        <v>1895</v>
      </c>
      <c r="B1900" s="5" t="s">
        <v>1881</v>
      </c>
      <c r="C1900" s="5" t="s">
        <v>1822</v>
      </c>
      <c r="D1900" s="5" t="s">
        <v>8</v>
      </c>
    </row>
    <row r="1901" spans="1:4">
      <c r="A1901">
        <v>1896</v>
      </c>
      <c r="B1901" s="5" t="s">
        <v>1882</v>
      </c>
      <c r="C1901" s="5" t="s">
        <v>1822</v>
      </c>
      <c r="D1901" s="5" t="s">
        <v>10</v>
      </c>
    </row>
    <row r="1902" spans="1:4">
      <c r="A1902">
        <v>1897</v>
      </c>
      <c r="B1902" s="5" t="s">
        <v>1883</v>
      </c>
      <c r="C1902" s="5" t="s">
        <v>1822</v>
      </c>
      <c r="D1902" s="5" t="s">
        <v>10</v>
      </c>
    </row>
    <row r="1903" spans="1:4">
      <c r="A1903">
        <v>1898</v>
      </c>
      <c r="B1903" s="5" t="s">
        <v>1884</v>
      </c>
      <c r="C1903" s="5" t="s">
        <v>1822</v>
      </c>
      <c r="D1903" s="5" t="s">
        <v>10</v>
      </c>
    </row>
    <row r="1904" spans="1:4">
      <c r="A1904">
        <v>1899</v>
      </c>
      <c r="B1904" s="5" t="s">
        <v>1885</v>
      </c>
      <c r="C1904" s="5" t="s">
        <v>1822</v>
      </c>
      <c r="D1904" s="5" t="s">
        <v>12</v>
      </c>
    </row>
    <row r="1905" spans="1:4">
      <c r="A1905">
        <v>1900</v>
      </c>
      <c r="B1905" s="5" t="s">
        <v>1886</v>
      </c>
      <c r="C1905" s="5" t="s">
        <v>1822</v>
      </c>
      <c r="D1905" s="5" t="s">
        <v>10</v>
      </c>
    </row>
    <row r="1906" spans="1:4">
      <c r="A1906">
        <v>1901</v>
      </c>
      <c r="B1906" s="5" t="s">
        <v>1887</v>
      </c>
      <c r="C1906" s="5" t="s">
        <v>1822</v>
      </c>
      <c r="D1906" s="5" t="s">
        <v>10</v>
      </c>
    </row>
    <row r="1907" spans="1:4">
      <c r="A1907">
        <v>1902</v>
      </c>
      <c r="B1907" s="5" t="s">
        <v>1888</v>
      </c>
      <c r="C1907" s="5" t="s">
        <v>1822</v>
      </c>
      <c r="D1907" s="5" t="s">
        <v>12</v>
      </c>
    </row>
    <row r="1908" spans="1:4">
      <c r="A1908">
        <v>1903</v>
      </c>
      <c r="B1908" s="5" t="s">
        <v>1889</v>
      </c>
      <c r="C1908" s="5" t="s">
        <v>1822</v>
      </c>
      <c r="D1908" s="5" t="s">
        <v>8</v>
      </c>
    </row>
    <row r="1909" spans="1:4">
      <c r="A1909">
        <v>1904</v>
      </c>
      <c r="B1909" s="5" t="s">
        <v>1890</v>
      </c>
      <c r="C1909" s="5" t="s">
        <v>1822</v>
      </c>
      <c r="D1909" s="5" t="s">
        <v>12</v>
      </c>
    </row>
    <row r="1910" spans="1:4">
      <c r="A1910">
        <v>1905</v>
      </c>
      <c r="B1910" s="5" t="s">
        <v>1891</v>
      </c>
      <c r="C1910" s="5" t="s">
        <v>1822</v>
      </c>
      <c r="D1910" s="5" t="s">
        <v>12</v>
      </c>
    </row>
    <row r="1911" spans="1:4">
      <c r="A1911">
        <v>1906</v>
      </c>
      <c r="B1911" s="5" t="s">
        <v>1892</v>
      </c>
      <c r="C1911" s="5" t="s">
        <v>1822</v>
      </c>
      <c r="D1911" s="5" t="s">
        <v>8</v>
      </c>
    </row>
    <row r="1912" spans="1:4">
      <c r="A1912">
        <v>1907</v>
      </c>
      <c r="B1912" s="5" t="s">
        <v>358</v>
      </c>
      <c r="C1912" s="5" t="s">
        <v>1822</v>
      </c>
      <c r="D1912" s="5" t="s">
        <v>12</v>
      </c>
    </row>
    <row r="1913" spans="1:4">
      <c r="A1913">
        <v>1908</v>
      </c>
      <c r="B1913" s="5" t="s">
        <v>1893</v>
      </c>
      <c r="C1913" s="5" t="s">
        <v>1822</v>
      </c>
      <c r="D1913" s="5" t="s">
        <v>12</v>
      </c>
    </row>
    <row r="1914" spans="1:4">
      <c r="A1914">
        <v>1909</v>
      </c>
      <c r="B1914" s="5" t="s">
        <v>1894</v>
      </c>
      <c r="C1914" s="5" t="s">
        <v>1822</v>
      </c>
      <c r="D1914" s="5" t="s">
        <v>10</v>
      </c>
    </row>
    <row r="1915" spans="1:4">
      <c r="A1915">
        <v>1910</v>
      </c>
      <c r="B1915" s="5" t="s">
        <v>1895</v>
      </c>
      <c r="C1915" s="5" t="s">
        <v>1822</v>
      </c>
      <c r="D1915" s="5" t="s">
        <v>12</v>
      </c>
    </row>
    <row r="1916" spans="1:4">
      <c r="A1916">
        <v>1911</v>
      </c>
      <c r="B1916" s="5" t="s">
        <v>1896</v>
      </c>
      <c r="C1916" s="5" t="s">
        <v>1822</v>
      </c>
      <c r="D1916" s="5" t="s">
        <v>12</v>
      </c>
    </row>
    <row r="1917" spans="1:4">
      <c r="A1917">
        <v>1912</v>
      </c>
      <c r="B1917" s="5" t="s">
        <v>1897</v>
      </c>
      <c r="C1917" s="5" t="s">
        <v>1822</v>
      </c>
      <c r="D1917" s="5" t="s">
        <v>8</v>
      </c>
    </row>
    <row r="1918" spans="1:4">
      <c r="A1918">
        <v>1913</v>
      </c>
      <c r="B1918" s="5" t="s">
        <v>1898</v>
      </c>
      <c r="C1918" s="5" t="s">
        <v>1822</v>
      </c>
      <c r="D1918" s="5" t="s">
        <v>8</v>
      </c>
    </row>
    <row r="1919" spans="1:4">
      <c r="A1919">
        <v>1914</v>
      </c>
      <c r="B1919" s="5" t="s">
        <v>1899</v>
      </c>
      <c r="C1919" s="5" t="s">
        <v>1822</v>
      </c>
      <c r="D1919" s="5" t="s">
        <v>10</v>
      </c>
    </row>
    <row r="1920" spans="1:4">
      <c r="A1920">
        <v>1915</v>
      </c>
      <c r="B1920" s="5" t="s">
        <v>1900</v>
      </c>
      <c r="C1920" s="5" t="s">
        <v>1822</v>
      </c>
      <c r="D1920" s="5" t="s">
        <v>10</v>
      </c>
    </row>
    <row r="1921" spans="1:4">
      <c r="A1921">
        <v>1916</v>
      </c>
      <c r="B1921" s="5" t="s">
        <v>1901</v>
      </c>
      <c r="C1921" s="5" t="s">
        <v>1822</v>
      </c>
      <c r="D1921" s="5" t="s">
        <v>10</v>
      </c>
    </row>
    <row r="1922" spans="1:4">
      <c r="A1922">
        <v>1917</v>
      </c>
      <c r="B1922" s="5" t="s">
        <v>1902</v>
      </c>
      <c r="C1922" s="5" t="s">
        <v>1822</v>
      </c>
      <c r="D1922" s="5" t="s">
        <v>12</v>
      </c>
    </row>
    <row r="1923" spans="1:4">
      <c r="A1923">
        <v>1918</v>
      </c>
      <c r="B1923" s="5" t="s">
        <v>1903</v>
      </c>
      <c r="C1923" s="5" t="s">
        <v>1822</v>
      </c>
      <c r="D1923" s="5" t="s">
        <v>12</v>
      </c>
    </row>
    <row r="1924" spans="1:4">
      <c r="A1924">
        <v>1919</v>
      </c>
      <c r="B1924" s="5" t="s">
        <v>1904</v>
      </c>
      <c r="C1924" s="5" t="s">
        <v>1822</v>
      </c>
      <c r="D1924" s="5" t="s">
        <v>10</v>
      </c>
    </row>
    <row r="1925" spans="1:4">
      <c r="A1925">
        <v>1920</v>
      </c>
      <c r="B1925" s="5" t="s">
        <v>1905</v>
      </c>
      <c r="C1925" s="5" t="s">
        <v>1822</v>
      </c>
      <c r="D1925" s="5" t="s">
        <v>8</v>
      </c>
    </row>
    <row r="1926" spans="1:4">
      <c r="A1926">
        <v>1921</v>
      </c>
      <c r="B1926" s="5" t="s">
        <v>1906</v>
      </c>
      <c r="C1926" s="5" t="s">
        <v>1822</v>
      </c>
      <c r="D1926" s="5" t="s">
        <v>8</v>
      </c>
    </row>
    <row r="1927" spans="1:4">
      <c r="A1927">
        <v>1922</v>
      </c>
      <c r="B1927" s="5" t="s">
        <v>1907</v>
      </c>
      <c r="C1927" s="5" t="s">
        <v>1822</v>
      </c>
      <c r="D1927" s="5" t="s">
        <v>10</v>
      </c>
    </row>
    <row r="1928" spans="1:4">
      <c r="A1928">
        <v>1923</v>
      </c>
      <c r="B1928" s="5" t="s">
        <v>1908</v>
      </c>
      <c r="C1928" s="5" t="s">
        <v>1822</v>
      </c>
      <c r="D1928" s="5" t="s">
        <v>12</v>
      </c>
    </row>
    <row r="1929" spans="1:4">
      <c r="A1929">
        <v>1924</v>
      </c>
      <c r="B1929" s="5" t="s">
        <v>1909</v>
      </c>
      <c r="C1929" s="5" t="s">
        <v>1822</v>
      </c>
      <c r="D1929" s="5" t="s">
        <v>10</v>
      </c>
    </row>
    <row r="1930" spans="1:4">
      <c r="A1930">
        <v>1925</v>
      </c>
      <c r="B1930" s="5" t="s">
        <v>1910</v>
      </c>
      <c r="C1930" s="5" t="s">
        <v>1822</v>
      </c>
      <c r="D1930" s="5" t="s">
        <v>8</v>
      </c>
    </row>
    <row r="1931" spans="1:4">
      <c r="A1931">
        <v>1926</v>
      </c>
      <c r="B1931" s="5" t="s">
        <v>1911</v>
      </c>
      <c r="C1931" s="5" t="s">
        <v>1822</v>
      </c>
      <c r="D1931" s="5" t="s">
        <v>10</v>
      </c>
    </row>
    <row r="1932" spans="1:4">
      <c r="A1932">
        <v>1927</v>
      </c>
      <c r="B1932" s="5" t="s">
        <v>1912</v>
      </c>
      <c r="C1932" s="5" t="s">
        <v>1822</v>
      </c>
      <c r="D1932" s="5" t="s">
        <v>8</v>
      </c>
    </row>
    <row r="1933" spans="1:4">
      <c r="A1933">
        <v>1928</v>
      </c>
      <c r="B1933" s="5" t="s">
        <v>1913</v>
      </c>
      <c r="C1933" s="5" t="s">
        <v>1822</v>
      </c>
      <c r="D1933" s="5" t="s">
        <v>8</v>
      </c>
    </row>
    <row r="1934" spans="1:4">
      <c r="A1934">
        <v>1929</v>
      </c>
      <c r="B1934" s="5" t="s">
        <v>1914</v>
      </c>
      <c r="C1934" s="5" t="s">
        <v>1822</v>
      </c>
      <c r="D1934" s="5" t="s">
        <v>12</v>
      </c>
    </row>
    <row r="1935" spans="1:4">
      <c r="A1935">
        <v>1930</v>
      </c>
      <c r="B1935" s="5" t="s">
        <v>1915</v>
      </c>
      <c r="C1935" s="5" t="s">
        <v>1822</v>
      </c>
      <c r="D1935" s="5" t="s">
        <v>12</v>
      </c>
    </row>
    <row r="1936" spans="1:4">
      <c r="A1936">
        <v>1931</v>
      </c>
      <c r="B1936" s="5" t="s">
        <v>1916</v>
      </c>
      <c r="C1936" s="5" t="s">
        <v>1822</v>
      </c>
      <c r="D1936" s="5" t="s">
        <v>12</v>
      </c>
    </row>
    <row r="1937" spans="1:4">
      <c r="A1937">
        <v>1932</v>
      </c>
      <c r="B1937" s="5" t="s">
        <v>1917</v>
      </c>
      <c r="C1937" s="5" t="s">
        <v>1822</v>
      </c>
      <c r="D1937" s="5" t="s">
        <v>12</v>
      </c>
    </row>
    <row r="1938" spans="1:4">
      <c r="A1938">
        <v>1933</v>
      </c>
      <c r="B1938" s="5" t="s">
        <v>1918</v>
      </c>
      <c r="C1938" s="5" t="s">
        <v>1822</v>
      </c>
      <c r="D1938" s="5" t="s">
        <v>10</v>
      </c>
    </row>
    <row r="1939" spans="1:4">
      <c r="A1939">
        <v>1934</v>
      </c>
      <c r="B1939" s="5" t="s">
        <v>453</v>
      </c>
      <c r="C1939" s="5" t="s">
        <v>1822</v>
      </c>
      <c r="D1939" s="5" t="s">
        <v>12</v>
      </c>
    </row>
    <row r="1940" spans="1:4">
      <c r="A1940">
        <v>1935</v>
      </c>
      <c r="B1940" s="5" t="s">
        <v>1919</v>
      </c>
      <c r="C1940" s="5" t="s">
        <v>1822</v>
      </c>
      <c r="D1940" s="5" t="s">
        <v>12</v>
      </c>
    </row>
    <row r="1941" spans="1:4">
      <c r="A1941">
        <v>1936</v>
      </c>
      <c r="B1941" s="5" t="s">
        <v>1920</v>
      </c>
      <c r="C1941" s="5" t="s">
        <v>1822</v>
      </c>
      <c r="D1941" s="5" t="s">
        <v>10</v>
      </c>
    </row>
    <row r="1942" spans="1:4">
      <c r="A1942">
        <v>1937</v>
      </c>
      <c r="B1942" s="5" t="s">
        <v>1921</v>
      </c>
      <c r="C1942" s="5" t="s">
        <v>1822</v>
      </c>
      <c r="D1942" s="5" t="s">
        <v>12</v>
      </c>
    </row>
    <row r="1943" spans="1:4">
      <c r="A1943">
        <v>1938</v>
      </c>
      <c r="B1943" s="5" t="s">
        <v>1922</v>
      </c>
      <c r="C1943" s="5" t="s">
        <v>1822</v>
      </c>
      <c r="D1943" s="5" t="s">
        <v>10</v>
      </c>
    </row>
    <row r="1944" spans="1:4">
      <c r="A1944">
        <v>1939</v>
      </c>
      <c r="B1944" s="5" t="s">
        <v>1923</v>
      </c>
      <c r="C1944" s="5" t="s">
        <v>1822</v>
      </c>
      <c r="D1944" s="5" t="s">
        <v>10</v>
      </c>
    </row>
    <row r="1945" spans="1:4">
      <c r="A1945">
        <v>1940</v>
      </c>
      <c r="B1945" s="5" t="s">
        <v>1924</v>
      </c>
      <c r="C1945" s="5" t="s">
        <v>1822</v>
      </c>
      <c r="D1945" s="5" t="s">
        <v>10</v>
      </c>
    </row>
    <row r="1946" spans="1:4">
      <c r="A1946">
        <v>1941</v>
      </c>
      <c r="B1946" s="5" t="s">
        <v>1925</v>
      </c>
      <c r="C1946" s="5" t="s">
        <v>1822</v>
      </c>
      <c r="D1946" s="5" t="s">
        <v>10</v>
      </c>
    </row>
    <row r="1947" spans="1:4">
      <c r="A1947">
        <v>1942</v>
      </c>
      <c r="B1947" s="5" t="s">
        <v>1926</v>
      </c>
      <c r="C1947" s="5" t="s">
        <v>1822</v>
      </c>
      <c r="D1947" s="5" t="s">
        <v>12</v>
      </c>
    </row>
    <row r="1948" spans="1:4">
      <c r="A1948">
        <v>1943</v>
      </c>
      <c r="B1948" s="5" t="s">
        <v>1927</v>
      </c>
      <c r="C1948" s="5" t="s">
        <v>1822</v>
      </c>
      <c r="D1948" s="5" t="s">
        <v>12</v>
      </c>
    </row>
    <row r="1949" spans="1:4">
      <c r="A1949">
        <v>1944</v>
      </c>
      <c r="B1949" s="5" t="s">
        <v>1928</v>
      </c>
      <c r="C1949" s="5" t="s">
        <v>1822</v>
      </c>
      <c r="D1949" s="5" t="s">
        <v>8</v>
      </c>
    </row>
    <row r="1950" spans="1:4">
      <c r="A1950">
        <v>1945</v>
      </c>
      <c r="B1950" s="5" t="s">
        <v>1929</v>
      </c>
      <c r="C1950" s="5" t="s">
        <v>1822</v>
      </c>
      <c r="D1950" s="5" t="s">
        <v>8</v>
      </c>
    </row>
    <row r="1951" spans="1:4">
      <c r="A1951">
        <v>1946</v>
      </c>
      <c r="B1951" s="5" t="s">
        <v>1930</v>
      </c>
      <c r="C1951" s="5" t="s">
        <v>1822</v>
      </c>
      <c r="D1951" s="5" t="s">
        <v>12</v>
      </c>
    </row>
    <row r="1952" spans="1:4">
      <c r="A1952">
        <v>1947</v>
      </c>
      <c r="B1952" s="5" t="s">
        <v>1931</v>
      </c>
      <c r="C1952" s="5" t="s">
        <v>1822</v>
      </c>
      <c r="D1952" s="5" t="s">
        <v>8</v>
      </c>
    </row>
    <row r="1953" spans="1:4">
      <c r="A1953">
        <v>1948</v>
      </c>
      <c r="B1953" s="5" t="s">
        <v>1932</v>
      </c>
      <c r="C1953" s="5" t="s">
        <v>1822</v>
      </c>
      <c r="D1953" s="5" t="s">
        <v>10</v>
      </c>
    </row>
    <row r="1954" spans="1:4">
      <c r="A1954">
        <v>1949</v>
      </c>
      <c r="B1954" s="5" t="s">
        <v>1933</v>
      </c>
      <c r="C1954" s="5" t="s">
        <v>1822</v>
      </c>
      <c r="D1954" s="5" t="s">
        <v>10</v>
      </c>
    </row>
    <row r="1955" spans="1:4">
      <c r="A1955">
        <v>1950</v>
      </c>
      <c r="B1955" s="5" t="s">
        <v>1934</v>
      </c>
      <c r="C1955" s="5" t="s">
        <v>1822</v>
      </c>
      <c r="D1955" s="5" t="s">
        <v>12</v>
      </c>
    </row>
    <row r="1956" spans="1:4">
      <c r="A1956">
        <v>1951</v>
      </c>
      <c r="B1956" s="5" t="s">
        <v>1935</v>
      </c>
      <c r="C1956" s="5" t="s">
        <v>1822</v>
      </c>
      <c r="D1956" s="5" t="s">
        <v>8</v>
      </c>
    </row>
    <row r="1957" spans="1:4">
      <c r="A1957">
        <v>1952</v>
      </c>
      <c r="B1957" s="5" t="s">
        <v>1936</v>
      </c>
      <c r="C1957" s="5" t="s">
        <v>1822</v>
      </c>
      <c r="D1957" s="5" t="s">
        <v>12</v>
      </c>
    </row>
    <row r="1958" spans="1:4">
      <c r="A1958">
        <v>1953</v>
      </c>
      <c r="B1958" s="5" t="s">
        <v>1937</v>
      </c>
      <c r="C1958" s="5" t="s">
        <v>1822</v>
      </c>
      <c r="D1958" s="5" t="s">
        <v>10</v>
      </c>
    </row>
    <row r="1959" spans="1:4">
      <c r="A1959">
        <v>1954</v>
      </c>
      <c r="B1959" s="5" t="s">
        <v>1938</v>
      </c>
      <c r="C1959" s="5" t="s">
        <v>1822</v>
      </c>
      <c r="D1959" s="5" t="s">
        <v>12</v>
      </c>
    </row>
    <row r="1960" spans="1:4">
      <c r="A1960">
        <v>1955</v>
      </c>
      <c r="B1960" s="5" t="s">
        <v>1939</v>
      </c>
      <c r="C1960" s="5" t="s">
        <v>1822</v>
      </c>
      <c r="D1960" s="5" t="s">
        <v>10</v>
      </c>
    </row>
    <row r="1961" spans="1:4">
      <c r="A1961">
        <v>1956</v>
      </c>
      <c r="B1961" s="5" t="s">
        <v>1940</v>
      </c>
      <c r="C1961" s="5" t="s">
        <v>1822</v>
      </c>
      <c r="D1961" s="5" t="s">
        <v>8</v>
      </c>
    </row>
    <row r="1962" spans="1:4">
      <c r="A1962">
        <v>1957</v>
      </c>
      <c r="B1962" s="5" t="s">
        <v>1941</v>
      </c>
      <c r="C1962" s="5" t="s">
        <v>1822</v>
      </c>
      <c r="D1962" s="5" t="s">
        <v>8</v>
      </c>
    </row>
    <row r="1963" spans="1:4">
      <c r="A1963">
        <v>1958</v>
      </c>
      <c r="B1963" s="5" t="s">
        <v>1942</v>
      </c>
      <c r="C1963" s="5" t="s">
        <v>1822</v>
      </c>
      <c r="D1963" s="5" t="s">
        <v>10</v>
      </c>
    </row>
    <row r="1964" spans="1:4">
      <c r="A1964">
        <v>1959</v>
      </c>
      <c r="B1964" s="5" t="s">
        <v>1943</v>
      </c>
      <c r="C1964" s="5" t="s">
        <v>1822</v>
      </c>
      <c r="D1964" s="5" t="s">
        <v>10</v>
      </c>
    </row>
    <row r="1965" spans="1:4">
      <c r="A1965">
        <v>1960</v>
      </c>
      <c r="B1965" s="5" t="s">
        <v>1944</v>
      </c>
      <c r="C1965" s="5" t="s">
        <v>1945</v>
      </c>
      <c r="D1965" s="5" t="s">
        <v>8</v>
      </c>
    </row>
    <row r="1966" spans="1:4">
      <c r="A1966">
        <v>1961</v>
      </c>
      <c r="B1966" s="5" t="s">
        <v>1946</v>
      </c>
      <c r="C1966" s="5" t="s">
        <v>1945</v>
      </c>
      <c r="D1966" s="5" t="s">
        <v>12</v>
      </c>
    </row>
    <row r="1967" spans="1:4">
      <c r="A1967">
        <v>1962</v>
      </c>
      <c r="B1967" s="5" t="s">
        <v>1947</v>
      </c>
      <c r="C1967" s="5" t="s">
        <v>1945</v>
      </c>
      <c r="D1967" s="5" t="s">
        <v>10</v>
      </c>
    </row>
    <row r="1968" spans="1:4">
      <c r="A1968">
        <v>1963</v>
      </c>
      <c r="B1968" s="5" t="s">
        <v>1948</v>
      </c>
      <c r="C1968" s="5" t="s">
        <v>1945</v>
      </c>
      <c r="D1968" s="5" t="s">
        <v>10</v>
      </c>
    </row>
    <row r="1969" spans="1:4">
      <c r="A1969">
        <v>1964</v>
      </c>
      <c r="B1969" s="5" t="s">
        <v>1949</v>
      </c>
      <c r="C1969" s="5" t="s">
        <v>1945</v>
      </c>
      <c r="D1969" s="5" t="s">
        <v>8</v>
      </c>
    </row>
    <row r="1970" spans="1:4">
      <c r="A1970">
        <v>1965</v>
      </c>
      <c r="B1970" s="5" t="s">
        <v>1950</v>
      </c>
      <c r="C1970" s="5" t="s">
        <v>1945</v>
      </c>
      <c r="D1970" s="5" t="s">
        <v>12</v>
      </c>
    </row>
    <row r="1971" spans="1:4">
      <c r="A1971">
        <v>1966</v>
      </c>
      <c r="B1971" s="5" t="s">
        <v>1951</v>
      </c>
      <c r="C1971" s="5" t="s">
        <v>1945</v>
      </c>
      <c r="D1971" s="5" t="s">
        <v>8</v>
      </c>
    </row>
    <row r="1972" spans="1:4">
      <c r="A1972">
        <v>1967</v>
      </c>
      <c r="B1972" s="5" t="s">
        <v>1952</v>
      </c>
      <c r="C1972" s="5" t="s">
        <v>1945</v>
      </c>
      <c r="D1972" s="5" t="s">
        <v>8</v>
      </c>
    </row>
    <row r="1973" spans="1:4">
      <c r="A1973">
        <v>1968</v>
      </c>
      <c r="B1973" s="5" t="s">
        <v>1953</v>
      </c>
      <c r="C1973" s="5" t="s">
        <v>1945</v>
      </c>
      <c r="D1973" s="5" t="s">
        <v>8</v>
      </c>
    </row>
    <row r="1974" spans="1:4">
      <c r="A1974">
        <v>1969</v>
      </c>
      <c r="B1974" s="5" t="s">
        <v>1954</v>
      </c>
      <c r="C1974" s="5" t="s">
        <v>1945</v>
      </c>
      <c r="D1974" s="5" t="s">
        <v>10</v>
      </c>
    </row>
    <row r="1975" spans="1:4">
      <c r="A1975">
        <v>1970</v>
      </c>
      <c r="B1975" s="5" t="s">
        <v>1955</v>
      </c>
      <c r="C1975" s="5" t="s">
        <v>1945</v>
      </c>
      <c r="D1975" s="5" t="s">
        <v>8</v>
      </c>
    </row>
    <row r="1976" spans="1:4">
      <c r="A1976">
        <v>1971</v>
      </c>
      <c r="B1976" s="5" t="s">
        <v>1956</v>
      </c>
      <c r="C1976" s="5" t="s">
        <v>1945</v>
      </c>
      <c r="D1976" s="5" t="s">
        <v>12</v>
      </c>
    </row>
    <row r="1977" spans="1:4">
      <c r="A1977">
        <v>1972</v>
      </c>
      <c r="B1977" s="5" t="s">
        <v>1957</v>
      </c>
      <c r="C1977" s="5" t="s">
        <v>1945</v>
      </c>
      <c r="D1977" s="5" t="s">
        <v>8</v>
      </c>
    </row>
    <row r="1978" spans="1:4">
      <c r="A1978">
        <v>1973</v>
      </c>
      <c r="B1978" s="5" t="s">
        <v>1958</v>
      </c>
      <c r="C1978" s="5" t="s">
        <v>1945</v>
      </c>
      <c r="D1978" s="5" t="s">
        <v>12</v>
      </c>
    </row>
    <row r="1979" spans="1:4">
      <c r="A1979">
        <v>1974</v>
      </c>
      <c r="B1979" s="5" t="s">
        <v>1959</v>
      </c>
      <c r="C1979" s="5" t="s">
        <v>1945</v>
      </c>
      <c r="D1979" s="5" t="s">
        <v>8</v>
      </c>
    </row>
    <row r="1980" spans="1:4">
      <c r="A1980">
        <v>1975</v>
      </c>
      <c r="B1980" s="5" t="s">
        <v>1960</v>
      </c>
      <c r="C1980" s="5" t="s">
        <v>1945</v>
      </c>
      <c r="D1980" s="5" t="s">
        <v>8</v>
      </c>
    </row>
    <row r="1981" spans="1:4">
      <c r="A1981">
        <v>1976</v>
      </c>
      <c r="B1981" s="5" t="s">
        <v>1961</v>
      </c>
      <c r="C1981" s="5" t="s">
        <v>1945</v>
      </c>
      <c r="D1981" s="5" t="s">
        <v>10</v>
      </c>
    </row>
    <row r="1982" spans="1:4">
      <c r="A1982">
        <v>1977</v>
      </c>
      <c r="B1982" s="5" t="s">
        <v>1962</v>
      </c>
      <c r="C1982" s="5" t="s">
        <v>1945</v>
      </c>
      <c r="D1982" s="5" t="s">
        <v>10</v>
      </c>
    </row>
    <row r="1983" spans="1:4">
      <c r="A1983">
        <v>1978</v>
      </c>
      <c r="B1983" s="5" t="s">
        <v>1963</v>
      </c>
      <c r="C1983" s="5" t="s">
        <v>1945</v>
      </c>
      <c r="D1983" s="5" t="s">
        <v>8</v>
      </c>
    </row>
    <row r="1984" spans="1:4">
      <c r="A1984">
        <v>1979</v>
      </c>
      <c r="B1984" s="5" t="s">
        <v>1964</v>
      </c>
      <c r="C1984" s="5" t="s">
        <v>1945</v>
      </c>
      <c r="D1984" s="5" t="s">
        <v>8</v>
      </c>
    </row>
    <row r="1985" spans="1:4">
      <c r="A1985">
        <v>1980</v>
      </c>
      <c r="B1985" s="5" t="s">
        <v>1965</v>
      </c>
      <c r="C1985" s="5" t="s">
        <v>1945</v>
      </c>
      <c r="D1985" s="5" t="s">
        <v>8</v>
      </c>
    </row>
    <row r="1986" spans="1:4">
      <c r="A1986">
        <v>1981</v>
      </c>
      <c r="B1986" s="5" t="s">
        <v>1966</v>
      </c>
      <c r="C1986" s="5" t="s">
        <v>1945</v>
      </c>
      <c r="D1986" s="5" t="s">
        <v>8</v>
      </c>
    </row>
    <row r="1987" spans="1:4">
      <c r="A1987">
        <v>1982</v>
      </c>
      <c r="B1987" s="5" t="s">
        <v>1967</v>
      </c>
      <c r="C1987" s="5" t="s">
        <v>1945</v>
      </c>
      <c r="D1987" s="5" t="s">
        <v>12</v>
      </c>
    </row>
    <row r="1988" spans="1:4">
      <c r="A1988">
        <v>1983</v>
      </c>
      <c r="B1988" s="5" t="s">
        <v>1372</v>
      </c>
      <c r="C1988" s="5" t="s">
        <v>1945</v>
      </c>
      <c r="D1988" s="5" t="s">
        <v>8</v>
      </c>
    </row>
    <row r="1989" spans="1:4">
      <c r="A1989">
        <v>1984</v>
      </c>
      <c r="B1989" s="5" t="s">
        <v>1968</v>
      </c>
      <c r="C1989" s="5" t="s">
        <v>1945</v>
      </c>
      <c r="D1989" s="5" t="s">
        <v>8</v>
      </c>
    </row>
    <row r="1990" spans="1:4">
      <c r="A1990">
        <v>1985</v>
      </c>
      <c r="B1990" s="5" t="s">
        <v>1969</v>
      </c>
      <c r="C1990" s="5" t="s">
        <v>1945</v>
      </c>
      <c r="D1990" s="5" t="s">
        <v>10</v>
      </c>
    </row>
    <row r="1991" spans="1:4">
      <c r="A1991">
        <v>1986</v>
      </c>
      <c r="B1991" s="5" t="s">
        <v>1970</v>
      </c>
      <c r="C1991" s="5" t="s">
        <v>1945</v>
      </c>
      <c r="D1991" s="5" t="s">
        <v>8</v>
      </c>
    </row>
    <row r="1992" spans="1:4">
      <c r="A1992">
        <v>1987</v>
      </c>
      <c r="B1992" s="5" t="s">
        <v>1971</v>
      </c>
      <c r="C1992" s="5" t="s">
        <v>1945</v>
      </c>
      <c r="D1992" s="5" t="s">
        <v>10</v>
      </c>
    </row>
    <row r="1993" spans="1:4">
      <c r="A1993">
        <v>1988</v>
      </c>
      <c r="B1993" s="5" t="s">
        <v>1972</v>
      </c>
      <c r="C1993" s="5" t="s">
        <v>1945</v>
      </c>
      <c r="D1993" s="5" t="s">
        <v>8</v>
      </c>
    </row>
    <row r="1994" spans="1:4">
      <c r="A1994">
        <v>1989</v>
      </c>
      <c r="B1994" s="5" t="s">
        <v>1973</v>
      </c>
      <c r="C1994" s="5" t="s">
        <v>1945</v>
      </c>
      <c r="D1994" s="5" t="s">
        <v>12</v>
      </c>
    </row>
    <row r="1995" spans="1:4">
      <c r="A1995">
        <v>1990</v>
      </c>
      <c r="B1995" s="5" t="s">
        <v>1974</v>
      </c>
      <c r="C1995" s="5" t="s">
        <v>1945</v>
      </c>
      <c r="D1995" s="5" t="s">
        <v>10</v>
      </c>
    </row>
    <row r="1996" spans="1:4">
      <c r="A1996">
        <v>1991</v>
      </c>
      <c r="B1996" s="5" t="s">
        <v>1975</v>
      </c>
      <c r="C1996" s="5" t="s">
        <v>1945</v>
      </c>
      <c r="D1996" s="5" t="s">
        <v>10</v>
      </c>
    </row>
    <row r="1997" spans="1:4">
      <c r="A1997">
        <v>1992</v>
      </c>
      <c r="B1997" s="5" t="s">
        <v>1976</v>
      </c>
      <c r="C1997" s="5" t="s">
        <v>1945</v>
      </c>
      <c r="D1997" s="5" t="s">
        <v>8</v>
      </c>
    </row>
    <row r="1998" spans="1:4">
      <c r="A1998">
        <v>1993</v>
      </c>
      <c r="B1998" s="5" t="s">
        <v>1977</v>
      </c>
      <c r="C1998" s="5" t="s">
        <v>1945</v>
      </c>
      <c r="D1998" s="5" t="s">
        <v>12</v>
      </c>
    </row>
    <row r="1999" spans="1:4">
      <c r="A1999">
        <v>1994</v>
      </c>
      <c r="B1999" s="5" t="s">
        <v>1978</v>
      </c>
      <c r="C1999" s="5" t="s">
        <v>1945</v>
      </c>
      <c r="D1999" s="5" t="s">
        <v>12</v>
      </c>
    </row>
    <row r="2000" spans="1:4">
      <c r="A2000">
        <v>1995</v>
      </c>
      <c r="B2000" s="5" t="s">
        <v>1979</v>
      </c>
      <c r="C2000" s="5" t="s">
        <v>1945</v>
      </c>
      <c r="D2000" s="5" t="s">
        <v>8</v>
      </c>
    </row>
    <row r="2001" spans="1:4">
      <c r="A2001">
        <v>1996</v>
      </c>
      <c r="B2001" s="5" t="s">
        <v>1980</v>
      </c>
      <c r="C2001" s="5" t="s">
        <v>1945</v>
      </c>
      <c r="D2001" s="5" t="s">
        <v>10</v>
      </c>
    </row>
    <row r="2002" spans="1:4">
      <c r="A2002">
        <v>1997</v>
      </c>
      <c r="B2002" s="5" t="s">
        <v>1981</v>
      </c>
      <c r="C2002" s="5" t="s">
        <v>1945</v>
      </c>
      <c r="D2002" s="5" t="s">
        <v>8</v>
      </c>
    </row>
    <row r="2003" spans="1:4">
      <c r="A2003">
        <v>1998</v>
      </c>
      <c r="B2003" s="5" t="s">
        <v>1982</v>
      </c>
      <c r="C2003" s="5" t="s">
        <v>1945</v>
      </c>
      <c r="D2003" s="5" t="s">
        <v>8</v>
      </c>
    </row>
    <row r="2004" spans="1:4">
      <c r="A2004">
        <v>1999</v>
      </c>
      <c r="B2004" s="5" t="s">
        <v>1983</v>
      </c>
      <c r="C2004" s="5" t="s">
        <v>1945</v>
      </c>
      <c r="D2004" s="5" t="s">
        <v>8</v>
      </c>
    </row>
    <row r="2005" spans="1:4">
      <c r="A2005">
        <v>2000</v>
      </c>
      <c r="B2005" s="5" t="s">
        <v>1984</v>
      </c>
      <c r="C2005" s="5" t="s">
        <v>1945</v>
      </c>
      <c r="D2005" s="5" t="s">
        <v>8</v>
      </c>
    </row>
    <row r="2006" spans="1:4">
      <c r="A2006">
        <v>2001</v>
      </c>
      <c r="B2006" s="5" t="s">
        <v>1985</v>
      </c>
      <c r="C2006" s="5" t="s">
        <v>1945</v>
      </c>
      <c r="D2006" s="5" t="s">
        <v>8</v>
      </c>
    </row>
    <row r="2007" spans="1:4">
      <c r="A2007">
        <v>2002</v>
      </c>
      <c r="B2007" s="5" t="s">
        <v>623</v>
      </c>
      <c r="C2007" s="5" t="s">
        <v>1945</v>
      </c>
      <c r="D2007" s="5" t="s">
        <v>12</v>
      </c>
    </row>
    <row r="2008" spans="1:4">
      <c r="A2008">
        <v>2003</v>
      </c>
      <c r="B2008" s="5" t="s">
        <v>1986</v>
      </c>
      <c r="C2008" s="5" t="s">
        <v>1945</v>
      </c>
      <c r="D2008" s="5" t="s">
        <v>10</v>
      </c>
    </row>
    <row r="2009" spans="1:4">
      <c r="A2009">
        <v>2004</v>
      </c>
      <c r="B2009" s="5" t="s">
        <v>1987</v>
      </c>
      <c r="C2009" s="5" t="s">
        <v>1945</v>
      </c>
      <c r="D2009" s="5" t="s">
        <v>12</v>
      </c>
    </row>
    <row r="2010" spans="1:4">
      <c r="A2010">
        <v>2005</v>
      </c>
      <c r="B2010" s="5" t="s">
        <v>1988</v>
      </c>
      <c r="C2010" s="5" t="s">
        <v>1945</v>
      </c>
      <c r="D2010" s="5" t="s">
        <v>8</v>
      </c>
    </row>
    <row r="2011" spans="1:4">
      <c r="A2011">
        <v>2006</v>
      </c>
      <c r="B2011" s="5" t="s">
        <v>1989</v>
      </c>
      <c r="C2011" s="5" t="s">
        <v>1945</v>
      </c>
      <c r="D2011" s="5" t="s">
        <v>8</v>
      </c>
    </row>
    <row r="2012" spans="1:4">
      <c r="A2012">
        <v>2007</v>
      </c>
      <c r="B2012" s="5" t="s">
        <v>1990</v>
      </c>
      <c r="C2012" s="5" t="s">
        <v>1945</v>
      </c>
      <c r="D2012" s="5" t="s">
        <v>10</v>
      </c>
    </row>
    <row r="2013" spans="1:4">
      <c r="A2013">
        <v>2008</v>
      </c>
      <c r="B2013" s="5" t="s">
        <v>1991</v>
      </c>
      <c r="C2013" s="5" t="s">
        <v>1945</v>
      </c>
      <c r="D2013" s="5" t="s">
        <v>10</v>
      </c>
    </row>
    <row r="2014" spans="1:4">
      <c r="A2014">
        <v>2009</v>
      </c>
      <c r="B2014" s="5" t="s">
        <v>1992</v>
      </c>
      <c r="C2014" s="5" t="s">
        <v>1945</v>
      </c>
      <c r="D2014" s="5" t="s">
        <v>8</v>
      </c>
    </row>
    <row r="2015" spans="1:4">
      <c r="A2015">
        <v>2010</v>
      </c>
      <c r="B2015" s="5" t="s">
        <v>1993</v>
      </c>
      <c r="C2015" s="5" t="s">
        <v>1945</v>
      </c>
      <c r="D2015" s="5" t="s">
        <v>10</v>
      </c>
    </row>
    <row r="2016" spans="1:4">
      <c r="A2016">
        <v>2011</v>
      </c>
      <c r="B2016" s="5" t="s">
        <v>1994</v>
      </c>
      <c r="C2016" s="5" t="s">
        <v>1945</v>
      </c>
      <c r="D2016" s="5" t="s">
        <v>10</v>
      </c>
    </row>
    <row r="2017" spans="1:4">
      <c r="A2017">
        <v>2012</v>
      </c>
      <c r="B2017" s="5" t="s">
        <v>1995</v>
      </c>
      <c r="C2017" s="5" t="s">
        <v>1945</v>
      </c>
      <c r="D2017" s="5" t="s">
        <v>8</v>
      </c>
    </row>
    <row r="2018" spans="1:4">
      <c r="A2018">
        <v>2013</v>
      </c>
      <c r="B2018" s="5" t="s">
        <v>1996</v>
      </c>
      <c r="C2018" s="5" t="s">
        <v>1945</v>
      </c>
      <c r="D2018" s="5" t="s">
        <v>12</v>
      </c>
    </row>
    <row r="2019" spans="1:4">
      <c r="A2019">
        <v>2014</v>
      </c>
      <c r="B2019" s="5" t="s">
        <v>1997</v>
      </c>
      <c r="C2019" s="5" t="s">
        <v>1945</v>
      </c>
      <c r="D2019" s="5" t="s">
        <v>8</v>
      </c>
    </row>
    <row r="2020" spans="1:4">
      <c r="A2020">
        <v>2015</v>
      </c>
      <c r="B2020" s="5" t="s">
        <v>1998</v>
      </c>
      <c r="C2020" s="5" t="s">
        <v>1945</v>
      </c>
      <c r="D2020" s="5" t="s">
        <v>8</v>
      </c>
    </row>
    <row r="2021" spans="1:4">
      <c r="A2021">
        <v>2016</v>
      </c>
      <c r="B2021" s="5" t="s">
        <v>1999</v>
      </c>
      <c r="C2021" s="5" t="s">
        <v>1945</v>
      </c>
      <c r="D2021" s="5" t="s">
        <v>8</v>
      </c>
    </row>
    <row r="2022" spans="1:4">
      <c r="A2022">
        <v>2017</v>
      </c>
      <c r="B2022" s="5" t="s">
        <v>2000</v>
      </c>
      <c r="C2022" s="5" t="s">
        <v>1945</v>
      </c>
      <c r="D2022" s="5" t="s">
        <v>8</v>
      </c>
    </row>
    <row r="2023" spans="1:4">
      <c r="A2023">
        <v>2018</v>
      </c>
      <c r="B2023" s="5" t="s">
        <v>2001</v>
      </c>
      <c r="C2023" s="5" t="s">
        <v>1945</v>
      </c>
      <c r="D2023" s="5" t="s">
        <v>8</v>
      </c>
    </row>
    <row r="2024" spans="1:4">
      <c r="A2024">
        <v>2019</v>
      </c>
      <c r="B2024" s="5" t="s">
        <v>2002</v>
      </c>
      <c r="C2024" s="5" t="s">
        <v>1945</v>
      </c>
      <c r="D2024" s="5" t="s">
        <v>10</v>
      </c>
    </row>
    <row r="2025" spans="1:4">
      <c r="A2025">
        <v>2020</v>
      </c>
      <c r="B2025" s="5" t="s">
        <v>2003</v>
      </c>
      <c r="C2025" s="5" t="s">
        <v>1945</v>
      </c>
      <c r="D2025" s="5" t="s">
        <v>12</v>
      </c>
    </row>
    <row r="2026" spans="1:4">
      <c r="A2026">
        <v>2021</v>
      </c>
      <c r="B2026" s="5" t="s">
        <v>2004</v>
      </c>
      <c r="C2026" s="5" t="s">
        <v>1945</v>
      </c>
      <c r="D2026" s="5" t="s">
        <v>12</v>
      </c>
    </row>
    <row r="2027" spans="1:4">
      <c r="A2027">
        <v>2022</v>
      </c>
      <c r="B2027" s="5" t="s">
        <v>2005</v>
      </c>
      <c r="C2027" s="5" t="s">
        <v>1945</v>
      </c>
      <c r="D2027" s="5" t="s">
        <v>10</v>
      </c>
    </row>
    <row r="2028" spans="1:4">
      <c r="A2028">
        <v>2023</v>
      </c>
      <c r="B2028" s="5" t="s">
        <v>2006</v>
      </c>
      <c r="C2028" s="5" t="s">
        <v>1945</v>
      </c>
      <c r="D2028" s="5" t="s">
        <v>8</v>
      </c>
    </row>
    <row r="2029" spans="1:4">
      <c r="A2029">
        <v>2024</v>
      </c>
      <c r="B2029" s="5" t="s">
        <v>2007</v>
      </c>
      <c r="C2029" s="5" t="s">
        <v>1945</v>
      </c>
      <c r="D2029" s="5" t="s">
        <v>8</v>
      </c>
    </row>
    <row r="2030" spans="1:4">
      <c r="A2030">
        <v>2025</v>
      </c>
      <c r="B2030" s="5" t="s">
        <v>2008</v>
      </c>
      <c r="C2030" s="5" t="s">
        <v>1945</v>
      </c>
      <c r="D2030" s="5" t="s">
        <v>8</v>
      </c>
    </row>
    <row r="2031" spans="1:4">
      <c r="A2031">
        <v>2026</v>
      </c>
      <c r="B2031" s="5" t="s">
        <v>2009</v>
      </c>
      <c r="C2031" s="5" t="s">
        <v>1945</v>
      </c>
      <c r="D2031" s="5" t="s">
        <v>8</v>
      </c>
    </row>
    <row r="2032" spans="1:4">
      <c r="A2032">
        <v>2027</v>
      </c>
      <c r="B2032" s="5" t="s">
        <v>2010</v>
      </c>
      <c r="C2032" s="5" t="s">
        <v>1945</v>
      </c>
      <c r="D2032" s="5" t="s">
        <v>10</v>
      </c>
    </row>
    <row r="2033" spans="1:4">
      <c r="A2033">
        <v>2028</v>
      </c>
      <c r="B2033" s="5" t="s">
        <v>2011</v>
      </c>
      <c r="C2033" s="5" t="s">
        <v>1945</v>
      </c>
      <c r="D2033" s="5" t="s">
        <v>12</v>
      </c>
    </row>
    <row r="2034" spans="1:4">
      <c r="A2034">
        <v>2029</v>
      </c>
      <c r="B2034" s="5" t="s">
        <v>2012</v>
      </c>
      <c r="C2034" s="5" t="s">
        <v>1945</v>
      </c>
      <c r="D2034" s="5" t="s">
        <v>12</v>
      </c>
    </row>
    <row r="2035" spans="1:4">
      <c r="A2035">
        <v>2030</v>
      </c>
      <c r="B2035" s="5" t="s">
        <v>2013</v>
      </c>
      <c r="C2035" s="5" t="s">
        <v>1945</v>
      </c>
      <c r="D2035" s="5" t="s">
        <v>10</v>
      </c>
    </row>
    <row r="2036" spans="1:4">
      <c r="A2036">
        <v>2031</v>
      </c>
      <c r="B2036" s="5" t="s">
        <v>2014</v>
      </c>
      <c r="C2036" s="5" t="s">
        <v>1945</v>
      </c>
      <c r="D2036" s="5" t="s">
        <v>8</v>
      </c>
    </row>
    <row r="2037" spans="1:4">
      <c r="A2037">
        <v>2032</v>
      </c>
      <c r="B2037" s="5" t="s">
        <v>2015</v>
      </c>
      <c r="C2037" s="5" t="s">
        <v>1945</v>
      </c>
      <c r="D2037" s="5" t="s">
        <v>8</v>
      </c>
    </row>
    <row r="2038" spans="1:4">
      <c r="A2038">
        <v>2033</v>
      </c>
      <c r="B2038" s="5" t="s">
        <v>2016</v>
      </c>
      <c r="C2038" s="5" t="s">
        <v>1945</v>
      </c>
      <c r="D2038" s="5" t="s">
        <v>8</v>
      </c>
    </row>
    <row r="2039" spans="1:4">
      <c r="A2039">
        <v>2034</v>
      </c>
      <c r="B2039" s="5" t="s">
        <v>2017</v>
      </c>
      <c r="C2039" s="5" t="s">
        <v>1945</v>
      </c>
      <c r="D2039" s="5" t="s">
        <v>8</v>
      </c>
    </row>
    <row r="2040" spans="1:4">
      <c r="A2040">
        <v>2035</v>
      </c>
      <c r="B2040" s="5" t="s">
        <v>2018</v>
      </c>
      <c r="C2040" s="5" t="s">
        <v>1945</v>
      </c>
      <c r="D2040" s="5" t="s">
        <v>10</v>
      </c>
    </row>
    <row r="2041" spans="1:4">
      <c r="A2041">
        <v>2036</v>
      </c>
      <c r="B2041" s="5" t="s">
        <v>2019</v>
      </c>
      <c r="C2041" s="5" t="s">
        <v>1945</v>
      </c>
      <c r="D2041" s="5" t="s">
        <v>8</v>
      </c>
    </row>
    <row r="2042" spans="1:4">
      <c r="A2042">
        <v>2037</v>
      </c>
      <c r="B2042" s="5" t="s">
        <v>2020</v>
      </c>
      <c r="C2042" s="5" t="s">
        <v>1945</v>
      </c>
      <c r="D2042" s="5" t="s">
        <v>10</v>
      </c>
    </row>
    <row r="2043" spans="1:4">
      <c r="A2043">
        <v>2038</v>
      </c>
      <c r="B2043" s="5" t="s">
        <v>2021</v>
      </c>
      <c r="C2043" s="5" t="s">
        <v>1945</v>
      </c>
      <c r="D2043" s="5" t="s">
        <v>12</v>
      </c>
    </row>
    <row r="2044" spans="1:4">
      <c r="A2044">
        <v>2039</v>
      </c>
      <c r="B2044" s="5" t="s">
        <v>2022</v>
      </c>
      <c r="C2044" s="5" t="s">
        <v>1945</v>
      </c>
      <c r="D2044" s="5" t="s">
        <v>8</v>
      </c>
    </row>
    <row r="2045" spans="1:4">
      <c r="A2045">
        <v>2040</v>
      </c>
      <c r="B2045" s="5" t="s">
        <v>2023</v>
      </c>
      <c r="C2045" s="5" t="s">
        <v>1945</v>
      </c>
      <c r="D2045" s="5" t="s">
        <v>10</v>
      </c>
    </row>
    <row r="2046" spans="1:4">
      <c r="A2046">
        <v>2041</v>
      </c>
      <c r="B2046" s="5" t="s">
        <v>2024</v>
      </c>
      <c r="C2046" s="5" t="s">
        <v>1945</v>
      </c>
      <c r="D2046" s="5" t="s">
        <v>8</v>
      </c>
    </row>
    <row r="2047" spans="1:4">
      <c r="A2047">
        <v>2042</v>
      </c>
      <c r="B2047" s="5" t="s">
        <v>2025</v>
      </c>
      <c r="C2047" s="5" t="s">
        <v>1945</v>
      </c>
      <c r="D2047" s="5" t="s">
        <v>12</v>
      </c>
    </row>
    <row r="2048" spans="1:4">
      <c r="A2048">
        <v>2043</v>
      </c>
      <c r="B2048" s="5" t="s">
        <v>2026</v>
      </c>
      <c r="C2048" s="5" t="s">
        <v>1945</v>
      </c>
      <c r="D2048" s="5" t="s">
        <v>8</v>
      </c>
    </row>
    <row r="2049" spans="1:4">
      <c r="A2049">
        <v>2044</v>
      </c>
      <c r="B2049" s="5" t="s">
        <v>2027</v>
      </c>
      <c r="C2049" s="5" t="s">
        <v>1945</v>
      </c>
      <c r="D2049" s="5" t="s">
        <v>8</v>
      </c>
    </row>
    <row r="2050" spans="1:4">
      <c r="A2050">
        <v>2045</v>
      </c>
      <c r="B2050" s="5" t="s">
        <v>2028</v>
      </c>
      <c r="C2050" s="5" t="s">
        <v>1945</v>
      </c>
      <c r="D2050" s="5" t="s">
        <v>8</v>
      </c>
    </row>
    <row r="2051" spans="1:4">
      <c r="A2051">
        <v>2046</v>
      </c>
      <c r="B2051" s="5" t="s">
        <v>2029</v>
      </c>
      <c r="C2051" s="5" t="s">
        <v>1945</v>
      </c>
      <c r="D2051" s="5" t="s">
        <v>8</v>
      </c>
    </row>
    <row r="2052" spans="1:4">
      <c r="A2052">
        <v>2047</v>
      </c>
      <c r="B2052" s="5" t="s">
        <v>2030</v>
      </c>
      <c r="C2052" s="5" t="s">
        <v>1945</v>
      </c>
      <c r="D2052" s="5" t="s">
        <v>12</v>
      </c>
    </row>
    <row r="2053" spans="1:4">
      <c r="A2053">
        <v>2048</v>
      </c>
      <c r="B2053" s="5" t="s">
        <v>2031</v>
      </c>
      <c r="C2053" s="5" t="s">
        <v>1945</v>
      </c>
      <c r="D2053" s="5" t="s">
        <v>10</v>
      </c>
    </row>
    <row r="2054" spans="1:4">
      <c r="A2054">
        <v>2049</v>
      </c>
      <c r="B2054" s="5" t="s">
        <v>2032</v>
      </c>
      <c r="C2054" s="5" t="s">
        <v>1945</v>
      </c>
      <c r="D2054" s="5" t="s">
        <v>8</v>
      </c>
    </row>
    <row r="2055" spans="1:4">
      <c r="A2055">
        <v>2050</v>
      </c>
      <c r="B2055" s="5" t="s">
        <v>2033</v>
      </c>
      <c r="C2055" s="5" t="s">
        <v>1945</v>
      </c>
      <c r="D2055" s="5" t="s">
        <v>10</v>
      </c>
    </row>
    <row r="2056" spans="1:4">
      <c r="A2056">
        <v>2051</v>
      </c>
      <c r="B2056" s="5" t="s">
        <v>2034</v>
      </c>
      <c r="C2056" s="5" t="s">
        <v>1945</v>
      </c>
      <c r="D2056" s="5" t="s">
        <v>8</v>
      </c>
    </row>
    <row r="2057" spans="1:4">
      <c r="A2057">
        <v>2052</v>
      </c>
      <c r="B2057" s="5" t="s">
        <v>2035</v>
      </c>
      <c r="C2057" s="5" t="s">
        <v>1945</v>
      </c>
      <c r="D2057" s="5" t="s">
        <v>10</v>
      </c>
    </row>
    <row r="2058" spans="1:4">
      <c r="A2058">
        <v>2053</v>
      </c>
      <c r="B2058" s="5" t="s">
        <v>2036</v>
      </c>
      <c r="C2058" s="5" t="s">
        <v>1945</v>
      </c>
      <c r="D2058" s="5" t="s">
        <v>12</v>
      </c>
    </row>
    <row r="2059" spans="1:4">
      <c r="A2059">
        <v>2054</v>
      </c>
      <c r="B2059" s="5" t="s">
        <v>2037</v>
      </c>
      <c r="C2059" s="5" t="s">
        <v>1945</v>
      </c>
      <c r="D2059" s="5" t="s">
        <v>8</v>
      </c>
    </row>
    <row r="2060" spans="1:4">
      <c r="A2060">
        <v>2055</v>
      </c>
      <c r="B2060" s="5" t="s">
        <v>2038</v>
      </c>
      <c r="C2060" s="5" t="s">
        <v>1945</v>
      </c>
      <c r="D2060" s="5" t="s">
        <v>10</v>
      </c>
    </row>
    <row r="2061" spans="1:4">
      <c r="A2061">
        <v>2056</v>
      </c>
      <c r="B2061" s="5" t="s">
        <v>2039</v>
      </c>
      <c r="C2061" s="5" t="s">
        <v>1945</v>
      </c>
      <c r="D2061" s="5" t="s">
        <v>8</v>
      </c>
    </row>
    <row r="2062" spans="1:4">
      <c r="A2062">
        <v>2057</v>
      </c>
      <c r="B2062" s="5" t="s">
        <v>2040</v>
      </c>
      <c r="C2062" s="5" t="s">
        <v>1945</v>
      </c>
      <c r="D2062" s="5" t="s">
        <v>10</v>
      </c>
    </row>
    <row r="2063" spans="1:4">
      <c r="A2063">
        <v>2058</v>
      </c>
      <c r="B2063" s="5" t="s">
        <v>2041</v>
      </c>
      <c r="C2063" s="5" t="s">
        <v>1945</v>
      </c>
      <c r="D2063" s="5" t="s">
        <v>8</v>
      </c>
    </row>
    <row r="2064" spans="1:4">
      <c r="A2064">
        <v>2059</v>
      </c>
      <c r="B2064" s="5" t="s">
        <v>2042</v>
      </c>
      <c r="C2064" s="5" t="s">
        <v>1945</v>
      </c>
      <c r="D2064" s="5" t="s">
        <v>10</v>
      </c>
    </row>
    <row r="2065" spans="1:4">
      <c r="A2065">
        <v>2060</v>
      </c>
      <c r="B2065" s="5" t="s">
        <v>2043</v>
      </c>
      <c r="C2065" s="5" t="s">
        <v>1945</v>
      </c>
      <c r="D2065" s="5" t="s">
        <v>12</v>
      </c>
    </row>
    <row r="2066" spans="1:4">
      <c r="A2066">
        <v>2061</v>
      </c>
      <c r="B2066" s="5" t="s">
        <v>2044</v>
      </c>
      <c r="C2066" s="5" t="s">
        <v>1945</v>
      </c>
      <c r="D2066" s="5" t="s">
        <v>12</v>
      </c>
    </row>
    <row r="2067" spans="1:4">
      <c r="A2067">
        <v>2062</v>
      </c>
      <c r="B2067" s="5" t="s">
        <v>2045</v>
      </c>
      <c r="C2067" s="5" t="s">
        <v>1945</v>
      </c>
      <c r="D2067" s="5" t="s">
        <v>8</v>
      </c>
    </row>
    <row r="2068" spans="1:4">
      <c r="A2068">
        <v>2063</v>
      </c>
      <c r="B2068" s="5" t="s">
        <v>2046</v>
      </c>
      <c r="C2068" s="5" t="s">
        <v>1945</v>
      </c>
      <c r="D2068" s="5" t="s">
        <v>12</v>
      </c>
    </row>
    <row r="2069" spans="1:4">
      <c r="A2069">
        <v>2064</v>
      </c>
      <c r="B2069" s="5" t="s">
        <v>2047</v>
      </c>
      <c r="C2069" s="5" t="s">
        <v>1945</v>
      </c>
      <c r="D2069" s="5" t="s">
        <v>8</v>
      </c>
    </row>
    <row r="2070" spans="1:4">
      <c r="A2070">
        <v>2065</v>
      </c>
      <c r="B2070" s="5" t="s">
        <v>2048</v>
      </c>
      <c r="C2070" s="5" t="s">
        <v>1945</v>
      </c>
      <c r="D2070" s="5" t="s">
        <v>12</v>
      </c>
    </row>
    <row r="2071" spans="1:4">
      <c r="A2071">
        <v>2066</v>
      </c>
      <c r="B2071" s="5" t="s">
        <v>2049</v>
      </c>
      <c r="C2071" s="5" t="s">
        <v>1945</v>
      </c>
      <c r="D2071" s="5" t="s">
        <v>8</v>
      </c>
    </row>
    <row r="2072" spans="1:4">
      <c r="A2072">
        <v>2067</v>
      </c>
      <c r="B2072" s="5" t="s">
        <v>2050</v>
      </c>
      <c r="C2072" s="5" t="s">
        <v>1945</v>
      </c>
      <c r="D2072" s="5" t="s">
        <v>12</v>
      </c>
    </row>
    <row r="2073" spans="1:4">
      <c r="A2073">
        <v>2068</v>
      </c>
      <c r="B2073" s="5" t="s">
        <v>2051</v>
      </c>
      <c r="C2073" s="5" t="s">
        <v>1945</v>
      </c>
      <c r="D2073" s="5" t="s">
        <v>12</v>
      </c>
    </row>
    <row r="2074" spans="1:4">
      <c r="A2074">
        <v>2069</v>
      </c>
      <c r="B2074" s="5" t="s">
        <v>2052</v>
      </c>
      <c r="C2074" s="5" t="s">
        <v>1945</v>
      </c>
      <c r="D2074" s="5" t="s">
        <v>10</v>
      </c>
    </row>
    <row r="2075" spans="1:4">
      <c r="A2075">
        <v>2070</v>
      </c>
      <c r="B2075" s="5" t="s">
        <v>2053</v>
      </c>
      <c r="C2075" s="5" t="s">
        <v>1945</v>
      </c>
      <c r="D2075" s="5" t="s">
        <v>10</v>
      </c>
    </row>
    <row r="2076" spans="1:4">
      <c r="A2076">
        <v>2071</v>
      </c>
      <c r="B2076" s="5" t="s">
        <v>2054</v>
      </c>
      <c r="C2076" s="5" t="s">
        <v>1945</v>
      </c>
      <c r="D2076" s="5" t="s">
        <v>10</v>
      </c>
    </row>
    <row r="2077" spans="1:4">
      <c r="A2077">
        <v>2072</v>
      </c>
      <c r="B2077" s="5" t="s">
        <v>2055</v>
      </c>
      <c r="C2077" s="5" t="s">
        <v>1945</v>
      </c>
      <c r="D2077" s="5" t="s">
        <v>8</v>
      </c>
    </row>
    <row r="2078" spans="1:4">
      <c r="A2078">
        <v>2073</v>
      </c>
      <c r="B2078" s="5" t="s">
        <v>2056</v>
      </c>
      <c r="C2078" s="5" t="s">
        <v>1945</v>
      </c>
      <c r="D2078" s="5" t="s">
        <v>12</v>
      </c>
    </row>
    <row r="2079" spans="1:4">
      <c r="A2079">
        <v>2074</v>
      </c>
      <c r="B2079" s="5" t="s">
        <v>2057</v>
      </c>
      <c r="C2079" s="5" t="s">
        <v>1945</v>
      </c>
      <c r="D2079" s="5" t="s">
        <v>8</v>
      </c>
    </row>
    <row r="2080" spans="1:4">
      <c r="A2080">
        <v>2075</v>
      </c>
      <c r="B2080" s="5" t="s">
        <v>2058</v>
      </c>
      <c r="C2080" s="5" t="s">
        <v>1945</v>
      </c>
      <c r="D2080" s="5" t="s">
        <v>8</v>
      </c>
    </row>
    <row r="2081" spans="1:4">
      <c r="A2081">
        <v>2076</v>
      </c>
      <c r="B2081" s="5" t="s">
        <v>2059</v>
      </c>
      <c r="C2081" s="5" t="s">
        <v>1945</v>
      </c>
      <c r="D2081" s="5" t="s">
        <v>10</v>
      </c>
    </row>
    <row r="2082" spans="1:4">
      <c r="A2082">
        <v>2077</v>
      </c>
      <c r="B2082" s="5" t="s">
        <v>2060</v>
      </c>
      <c r="C2082" s="5" t="s">
        <v>1945</v>
      </c>
      <c r="D2082" s="5" t="s">
        <v>10</v>
      </c>
    </row>
    <row r="2083" spans="1:4">
      <c r="A2083">
        <v>2078</v>
      </c>
      <c r="B2083" s="5" t="s">
        <v>2061</v>
      </c>
      <c r="C2083" s="5" t="s">
        <v>1945</v>
      </c>
      <c r="D2083" s="5" t="s">
        <v>8</v>
      </c>
    </row>
    <row r="2084" spans="1:4">
      <c r="A2084">
        <v>2079</v>
      </c>
      <c r="B2084" s="5" t="s">
        <v>2062</v>
      </c>
      <c r="C2084" s="5" t="s">
        <v>1945</v>
      </c>
      <c r="D2084" s="5" t="s">
        <v>8</v>
      </c>
    </row>
    <row r="2085" spans="1:4">
      <c r="A2085">
        <v>2080</v>
      </c>
      <c r="B2085" s="5" t="s">
        <v>863</v>
      </c>
      <c r="C2085" s="5" t="s">
        <v>1945</v>
      </c>
      <c r="D2085" s="5" t="s">
        <v>8</v>
      </c>
    </row>
    <row r="2086" spans="1:4">
      <c r="A2086">
        <v>2081</v>
      </c>
      <c r="B2086" s="5" t="s">
        <v>2063</v>
      </c>
      <c r="C2086" s="5" t="s">
        <v>1945</v>
      </c>
      <c r="D2086" s="5" t="s">
        <v>8</v>
      </c>
    </row>
    <row r="2087" spans="1:4">
      <c r="A2087">
        <v>2082</v>
      </c>
      <c r="B2087" s="5" t="s">
        <v>2064</v>
      </c>
      <c r="C2087" s="5" t="s">
        <v>1945</v>
      </c>
      <c r="D2087" s="5" t="s">
        <v>12</v>
      </c>
    </row>
    <row r="2088" spans="1:4">
      <c r="A2088">
        <v>2083</v>
      </c>
      <c r="B2088" s="5" t="s">
        <v>2065</v>
      </c>
      <c r="C2088" s="5" t="s">
        <v>1945</v>
      </c>
      <c r="D2088" s="5" t="s">
        <v>10</v>
      </c>
    </row>
    <row r="2089" spans="1:4">
      <c r="A2089">
        <v>2084</v>
      </c>
      <c r="B2089" s="5" t="s">
        <v>2066</v>
      </c>
      <c r="C2089" s="5" t="s">
        <v>1945</v>
      </c>
      <c r="D2089" s="5" t="s">
        <v>8</v>
      </c>
    </row>
    <row r="2090" spans="1:4">
      <c r="A2090">
        <v>2085</v>
      </c>
      <c r="B2090" s="5" t="s">
        <v>2067</v>
      </c>
      <c r="C2090" s="5" t="s">
        <v>1945</v>
      </c>
      <c r="D2090" s="5" t="s">
        <v>12</v>
      </c>
    </row>
    <row r="2091" spans="1:4">
      <c r="A2091">
        <v>2086</v>
      </c>
      <c r="B2091" s="5" t="s">
        <v>2068</v>
      </c>
      <c r="C2091" s="5" t="s">
        <v>1945</v>
      </c>
      <c r="D2091" s="5" t="s">
        <v>8</v>
      </c>
    </row>
    <row r="2092" spans="1:4">
      <c r="A2092">
        <v>2087</v>
      </c>
      <c r="B2092" s="5" t="s">
        <v>2069</v>
      </c>
      <c r="C2092" s="5" t="s">
        <v>1945</v>
      </c>
      <c r="D2092" s="5" t="s">
        <v>8</v>
      </c>
    </row>
    <row r="2093" spans="1:4">
      <c r="A2093">
        <v>2088</v>
      </c>
      <c r="B2093" s="5" t="s">
        <v>2070</v>
      </c>
      <c r="C2093" s="5" t="s">
        <v>1945</v>
      </c>
      <c r="D2093" s="5" t="s">
        <v>8</v>
      </c>
    </row>
    <row r="2094" spans="1:4">
      <c r="A2094">
        <v>2089</v>
      </c>
      <c r="B2094" s="5" t="s">
        <v>2071</v>
      </c>
      <c r="C2094" s="5" t="s">
        <v>1945</v>
      </c>
      <c r="D2094" s="5" t="s">
        <v>12</v>
      </c>
    </row>
    <row r="2095" spans="1:4">
      <c r="A2095">
        <v>2090</v>
      </c>
      <c r="B2095" s="5" t="s">
        <v>2072</v>
      </c>
      <c r="C2095" s="5" t="s">
        <v>1945</v>
      </c>
      <c r="D2095" s="5" t="s">
        <v>8</v>
      </c>
    </row>
    <row r="2096" spans="1:4">
      <c r="A2096">
        <v>2091</v>
      </c>
      <c r="B2096" s="5" t="s">
        <v>2073</v>
      </c>
      <c r="C2096" s="5" t="s">
        <v>1945</v>
      </c>
      <c r="D2096" s="5" t="s">
        <v>10</v>
      </c>
    </row>
    <row r="2097" spans="1:4">
      <c r="A2097">
        <v>2092</v>
      </c>
      <c r="B2097" s="5" t="s">
        <v>2074</v>
      </c>
      <c r="C2097" s="5" t="s">
        <v>1945</v>
      </c>
      <c r="D2097" s="5" t="s">
        <v>8</v>
      </c>
    </row>
    <row r="2098" spans="1:4">
      <c r="A2098">
        <v>2093</v>
      </c>
      <c r="B2098" s="5" t="s">
        <v>2075</v>
      </c>
      <c r="C2098" s="5" t="s">
        <v>1945</v>
      </c>
      <c r="D2098" s="5" t="s">
        <v>8</v>
      </c>
    </row>
    <row r="2099" spans="1:4">
      <c r="A2099">
        <v>2094</v>
      </c>
      <c r="B2099" s="5" t="s">
        <v>2076</v>
      </c>
      <c r="C2099" s="5" t="s">
        <v>1945</v>
      </c>
      <c r="D2099" s="5" t="s">
        <v>10</v>
      </c>
    </row>
    <row r="2100" spans="1:4">
      <c r="A2100">
        <v>2095</v>
      </c>
      <c r="B2100" s="5" t="s">
        <v>2077</v>
      </c>
      <c r="C2100" s="5" t="s">
        <v>1945</v>
      </c>
      <c r="D2100" s="5" t="s">
        <v>8</v>
      </c>
    </row>
    <row r="2101" spans="1:4">
      <c r="A2101">
        <v>2096</v>
      </c>
      <c r="B2101" s="5" t="s">
        <v>2078</v>
      </c>
      <c r="C2101" s="5" t="s">
        <v>1945</v>
      </c>
      <c r="D2101" s="5" t="s">
        <v>12</v>
      </c>
    </row>
    <row r="2102" spans="1:4">
      <c r="A2102">
        <v>2097</v>
      </c>
      <c r="B2102" s="5" t="s">
        <v>2079</v>
      </c>
      <c r="C2102" s="5" t="s">
        <v>1945</v>
      </c>
      <c r="D2102" s="5" t="s">
        <v>8</v>
      </c>
    </row>
    <row r="2103" spans="1:4">
      <c r="A2103">
        <v>2098</v>
      </c>
      <c r="B2103" s="5" t="s">
        <v>2080</v>
      </c>
      <c r="C2103" s="5" t="s">
        <v>1945</v>
      </c>
      <c r="D2103" s="5" t="s">
        <v>10</v>
      </c>
    </row>
    <row r="2104" spans="1:4">
      <c r="A2104">
        <v>2099</v>
      </c>
      <c r="B2104" s="5" t="s">
        <v>2081</v>
      </c>
      <c r="C2104" s="5" t="s">
        <v>1945</v>
      </c>
      <c r="D2104" s="5" t="s">
        <v>10</v>
      </c>
    </row>
    <row r="2105" spans="1:4">
      <c r="A2105">
        <v>2100</v>
      </c>
      <c r="B2105" s="5" t="s">
        <v>2082</v>
      </c>
      <c r="C2105" s="5" t="s">
        <v>1945</v>
      </c>
      <c r="D2105" s="5" t="s">
        <v>12</v>
      </c>
    </row>
    <row r="2106" spans="1:4">
      <c r="A2106">
        <v>2101</v>
      </c>
      <c r="B2106" s="5" t="s">
        <v>2083</v>
      </c>
      <c r="C2106" s="5" t="s">
        <v>1945</v>
      </c>
      <c r="D2106" s="5" t="s">
        <v>8</v>
      </c>
    </row>
    <row r="2107" spans="1:4">
      <c r="A2107">
        <v>2102</v>
      </c>
      <c r="B2107" s="5" t="s">
        <v>2084</v>
      </c>
      <c r="C2107" s="5" t="s">
        <v>1945</v>
      </c>
      <c r="D2107" s="5" t="s">
        <v>10</v>
      </c>
    </row>
    <row r="2108" spans="1:4">
      <c r="A2108">
        <v>2103</v>
      </c>
      <c r="B2108" s="5" t="s">
        <v>2085</v>
      </c>
      <c r="C2108" s="5" t="s">
        <v>1945</v>
      </c>
      <c r="D2108" s="5" t="s">
        <v>12</v>
      </c>
    </row>
    <row r="2109" spans="1:4">
      <c r="A2109">
        <v>2104</v>
      </c>
      <c r="B2109" s="5" t="s">
        <v>2086</v>
      </c>
      <c r="C2109" s="5" t="s">
        <v>1945</v>
      </c>
      <c r="D2109" s="5" t="s">
        <v>10</v>
      </c>
    </row>
    <row r="2110" spans="1:4">
      <c r="A2110">
        <v>2105</v>
      </c>
      <c r="B2110" s="5" t="s">
        <v>2087</v>
      </c>
      <c r="C2110" s="5" t="s">
        <v>1945</v>
      </c>
      <c r="D2110" s="5" t="s">
        <v>10</v>
      </c>
    </row>
    <row r="2111" spans="1:4">
      <c r="A2111">
        <v>2106</v>
      </c>
      <c r="B2111" s="5" t="s">
        <v>2088</v>
      </c>
      <c r="C2111" s="5" t="s">
        <v>1945</v>
      </c>
      <c r="D2111" s="5" t="s">
        <v>10</v>
      </c>
    </row>
    <row r="2112" spans="1:4">
      <c r="A2112">
        <v>2107</v>
      </c>
      <c r="B2112" s="5" t="s">
        <v>2089</v>
      </c>
      <c r="C2112" s="5" t="s">
        <v>1945</v>
      </c>
      <c r="D2112" s="5" t="s">
        <v>8</v>
      </c>
    </row>
    <row r="2113" spans="1:4">
      <c r="A2113">
        <v>2108</v>
      </c>
      <c r="B2113" s="5" t="s">
        <v>2090</v>
      </c>
      <c r="C2113" s="5" t="s">
        <v>1945</v>
      </c>
      <c r="D2113" s="5" t="s">
        <v>8</v>
      </c>
    </row>
    <row r="2114" spans="1:4">
      <c r="A2114">
        <v>2109</v>
      </c>
      <c r="B2114" s="5" t="s">
        <v>2091</v>
      </c>
      <c r="C2114" s="5" t="s">
        <v>1945</v>
      </c>
      <c r="D2114" s="5" t="s">
        <v>8</v>
      </c>
    </row>
    <row r="2115" spans="1:4">
      <c r="A2115">
        <v>2110</v>
      </c>
      <c r="B2115" s="5" t="s">
        <v>2092</v>
      </c>
      <c r="C2115" s="5" t="s">
        <v>1945</v>
      </c>
      <c r="D2115" s="5" t="s">
        <v>12</v>
      </c>
    </row>
    <row r="2116" spans="1:4">
      <c r="A2116">
        <v>2111</v>
      </c>
      <c r="B2116" s="5" t="s">
        <v>2093</v>
      </c>
      <c r="C2116" s="5" t="s">
        <v>1945</v>
      </c>
      <c r="D2116" s="5" t="s">
        <v>10</v>
      </c>
    </row>
    <row r="2117" spans="1:4">
      <c r="A2117">
        <v>2112</v>
      </c>
      <c r="B2117" s="5" t="s">
        <v>2094</v>
      </c>
      <c r="C2117" s="5" t="s">
        <v>1945</v>
      </c>
      <c r="D2117" s="5" t="s">
        <v>12</v>
      </c>
    </row>
    <row r="2118" spans="1:4">
      <c r="A2118">
        <v>2113</v>
      </c>
      <c r="B2118" s="5" t="s">
        <v>2095</v>
      </c>
      <c r="C2118" s="5" t="s">
        <v>1945</v>
      </c>
      <c r="D2118" s="5" t="s">
        <v>12</v>
      </c>
    </row>
    <row r="2119" spans="1:4">
      <c r="A2119">
        <v>2114</v>
      </c>
      <c r="B2119" s="5" t="s">
        <v>2096</v>
      </c>
      <c r="C2119" s="5" t="s">
        <v>1945</v>
      </c>
      <c r="D2119" s="5" t="s">
        <v>8</v>
      </c>
    </row>
    <row r="2120" spans="1:4">
      <c r="A2120">
        <v>2115</v>
      </c>
      <c r="B2120" s="5" t="s">
        <v>2097</v>
      </c>
      <c r="C2120" s="5" t="s">
        <v>1945</v>
      </c>
      <c r="D2120" s="5" t="s">
        <v>10</v>
      </c>
    </row>
    <row r="2121" spans="1:4">
      <c r="A2121">
        <v>2116</v>
      </c>
      <c r="B2121" s="5" t="s">
        <v>2098</v>
      </c>
      <c r="C2121" s="5" t="s">
        <v>1945</v>
      </c>
      <c r="D2121" s="5" t="s">
        <v>10</v>
      </c>
    </row>
    <row r="2122" spans="1:4">
      <c r="A2122">
        <v>2117</v>
      </c>
      <c r="B2122" s="5" t="s">
        <v>2099</v>
      </c>
      <c r="C2122" s="5" t="s">
        <v>1945</v>
      </c>
      <c r="D2122" s="5" t="s">
        <v>10</v>
      </c>
    </row>
    <row r="2123" spans="1:4">
      <c r="A2123">
        <v>2118</v>
      </c>
      <c r="B2123" s="5" t="s">
        <v>2100</v>
      </c>
      <c r="C2123" s="5" t="s">
        <v>1945</v>
      </c>
      <c r="D2123" s="5" t="s">
        <v>12</v>
      </c>
    </row>
    <row r="2124" spans="1:4">
      <c r="A2124">
        <v>2119</v>
      </c>
      <c r="B2124" s="5" t="s">
        <v>2101</v>
      </c>
      <c r="C2124" s="5" t="s">
        <v>1945</v>
      </c>
      <c r="D2124" s="5" t="s">
        <v>8</v>
      </c>
    </row>
    <row r="2125" spans="1:4">
      <c r="A2125">
        <v>2120</v>
      </c>
      <c r="B2125" s="5" t="s">
        <v>2102</v>
      </c>
      <c r="C2125" s="5" t="s">
        <v>1945</v>
      </c>
      <c r="D2125" s="5" t="s">
        <v>8</v>
      </c>
    </row>
    <row r="2126" spans="1:4">
      <c r="A2126">
        <v>2121</v>
      </c>
      <c r="B2126" s="5" t="s">
        <v>2103</v>
      </c>
      <c r="C2126" s="5" t="s">
        <v>1945</v>
      </c>
      <c r="D2126" s="5" t="s">
        <v>8</v>
      </c>
    </row>
    <row r="2127" spans="1:4">
      <c r="A2127">
        <v>2122</v>
      </c>
      <c r="B2127" s="5" t="s">
        <v>2104</v>
      </c>
      <c r="C2127" s="5" t="s">
        <v>1945</v>
      </c>
      <c r="D2127" s="5" t="s">
        <v>8</v>
      </c>
    </row>
    <row r="2128" spans="1:4">
      <c r="A2128">
        <v>2123</v>
      </c>
      <c r="B2128" s="5" t="s">
        <v>2105</v>
      </c>
      <c r="C2128" s="5" t="s">
        <v>1945</v>
      </c>
      <c r="D2128" s="5" t="s">
        <v>8</v>
      </c>
    </row>
    <row r="2129" spans="1:4">
      <c r="A2129">
        <v>2124</v>
      </c>
      <c r="B2129" s="5" t="s">
        <v>2106</v>
      </c>
      <c r="C2129" s="5" t="s">
        <v>1945</v>
      </c>
      <c r="D2129" s="5" t="s">
        <v>12</v>
      </c>
    </row>
    <row r="2130" spans="1:4">
      <c r="A2130">
        <v>2125</v>
      </c>
      <c r="B2130" s="5" t="s">
        <v>2107</v>
      </c>
      <c r="C2130" s="5" t="s">
        <v>1945</v>
      </c>
      <c r="D2130" s="5" t="s">
        <v>12</v>
      </c>
    </row>
    <row r="2131" spans="1:4">
      <c r="A2131">
        <v>2126</v>
      </c>
      <c r="B2131" s="5" t="s">
        <v>2108</v>
      </c>
      <c r="C2131" s="5" t="s">
        <v>1945</v>
      </c>
      <c r="D2131" s="5" t="s">
        <v>8</v>
      </c>
    </row>
    <row r="2132" spans="1:4">
      <c r="A2132">
        <v>2127</v>
      </c>
      <c r="B2132" s="5" t="s">
        <v>2109</v>
      </c>
      <c r="C2132" s="5" t="s">
        <v>1945</v>
      </c>
      <c r="D2132" s="5" t="s">
        <v>10</v>
      </c>
    </row>
    <row r="2133" spans="1:4">
      <c r="A2133">
        <v>2128</v>
      </c>
      <c r="B2133" s="5" t="s">
        <v>2110</v>
      </c>
      <c r="C2133" s="5" t="s">
        <v>1945</v>
      </c>
      <c r="D2133" s="5" t="s">
        <v>10</v>
      </c>
    </row>
    <row r="2134" spans="1:4">
      <c r="A2134">
        <v>2129</v>
      </c>
      <c r="B2134" s="5" t="s">
        <v>2111</v>
      </c>
      <c r="C2134" s="5" t="s">
        <v>1945</v>
      </c>
      <c r="D2134" s="5" t="s">
        <v>12</v>
      </c>
    </row>
    <row r="2135" spans="1:4">
      <c r="A2135">
        <v>2130</v>
      </c>
      <c r="B2135" s="5" t="s">
        <v>2112</v>
      </c>
      <c r="C2135" s="5" t="s">
        <v>1945</v>
      </c>
      <c r="D2135" s="5" t="s">
        <v>12</v>
      </c>
    </row>
    <row r="2136" spans="1:4">
      <c r="A2136">
        <v>2131</v>
      </c>
      <c r="B2136" s="5" t="s">
        <v>2113</v>
      </c>
      <c r="C2136" s="5" t="s">
        <v>1945</v>
      </c>
      <c r="D2136" s="5" t="s">
        <v>10</v>
      </c>
    </row>
    <row r="2137" spans="1:4">
      <c r="A2137">
        <v>2132</v>
      </c>
      <c r="B2137" s="5" t="s">
        <v>2114</v>
      </c>
      <c r="C2137" s="5" t="s">
        <v>1945</v>
      </c>
      <c r="D2137" s="5" t="s">
        <v>8</v>
      </c>
    </row>
    <row r="2138" spans="1:4">
      <c r="A2138">
        <v>2133</v>
      </c>
      <c r="B2138" s="5" t="s">
        <v>2115</v>
      </c>
      <c r="C2138" s="5" t="s">
        <v>1945</v>
      </c>
      <c r="D2138" s="5" t="s">
        <v>12</v>
      </c>
    </row>
    <row r="2139" spans="1:4">
      <c r="A2139">
        <v>2134</v>
      </c>
      <c r="B2139" s="5" t="s">
        <v>2116</v>
      </c>
      <c r="C2139" s="5" t="s">
        <v>1945</v>
      </c>
      <c r="D2139" s="5" t="s">
        <v>12</v>
      </c>
    </row>
    <row r="2140" spans="1:4">
      <c r="A2140">
        <v>2135</v>
      </c>
      <c r="B2140" s="5" t="s">
        <v>2117</v>
      </c>
      <c r="C2140" s="5" t="s">
        <v>1945</v>
      </c>
      <c r="D2140" s="5" t="s">
        <v>10</v>
      </c>
    </row>
    <row r="2141" spans="1:4">
      <c r="A2141">
        <v>2136</v>
      </c>
      <c r="B2141" s="5" t="s">
        <v>2118</v>
      </c>
      <c r="C2141" s="5" t="s">
        <v>1945</v>
      </c>
      <c r="D2141" s="5" t="s">
        <v>12</v>
      </c>
    </row>
    <row r="2142" spans="1:4">
      <c r="A2142">
        <v>2137</v>
      </c>
      <c r="B2142" s="5" t="s">
        <v>2119</v>
      </c>
      <c r="C2142" s="5" t="s">
        <v>1945</v>
      </c>
      <c r="D2142" s="5" t="s">
        <v>8</v>
      </c>
    </row>
    <row r="2143" spans="1:4">
      <c r="A2143">
        <v>2138</v>
      </c>
      <c r="B2143" s="5" t="s">
        <v>2120</v>
      </c>
      <c r="C2143" s="5" t="s">
        <v>1945</v>
      </c>
      <c r="D2143" s="5" t="s">
        <v>8</v>
      </c>
    </row>
    <row r="2144" spans="1:4">
      <c r="A2144">
        <v>2139</v>
      </c>
      <c r="B2144" s="5" t="s">
        <v>2121</v>
      </c>
      <c r="C2144" s="5" t="s">
        <v>1945</v>
      </c>
      <c r="D2144" s="5" t="s">
        <v>10</v>
      </c>
    </row>
    <row r="2145" spans="1:4">
      <c r="A2145">
        <v>2140</v>
      </c>
      <c r="B2145" s="5" t="s">
        <v>2122</v>
      </c>
      <c r="C2145" s="5" t="s">
        <v>1945</v>
      </c>
      <c r="D2145" s="5" t="s">
        <v>12</v>
      </c>
    </row>
    <row r="2146" spans="1:4">
      <c r="A2146">
        <v>2141</v>
      </c>
      <c r="B2146" s="5" t="s">
        <v>2123</v>
      </c>
      <c r="C2146" s="5" t="s">
        <v>1945</v>
      </c>
      <c r="D2146" s="5" t="s">
        <v>8</v>
      </c>
    </row>
    <row r="2147" spans="1:4">
      <c r="A2147">
        <v>2142</v>
      </c>
      <c r="B2147" s="5" t="s">
        <v>2124</v>
      </c>
      <c r="C2147" s="5" t="s">
        <v>1945</v>
      </c>
      <c r="D2147" s="5" t="s">
        <v>10</v>
      </c>
    </row>
    <row r="2148" spans="1:4">
      <c r="A2148">
        <v>2143</v>
      </c>
      <c r="B2148" s="5" t="s">
        <v>2125</v>
      </c>
      <c r="C2148" s="5" t="s">
        <v>1945</v>
      </c>
      <c r="D2148" s="5" t="s">
        <v>12</v>
      </c>
    </row>
    <row r="2149" spans="1:4">
      <c r="A2149">
        <v>2144</v>
      </c>
      <c r="B2149" s="5" t="s">
        <v>2126</v>
      </c>
      <c r="C2149" s="5" t="s">
        <v>1945</v>
      </c>
      <c r="D2149" s="5" t="s">
        <v>10</v>
      </c>
    </row>
    <row r="2150" spans="1:4">
      <c r="A2150">
        <v>2145</v>
      </c>
      <c r="B2150" s="5" t="s">
        <v>2127</v>
      </c>
      <c r="C2150" s="5" t="s">
        <v>1945</v>
      </c>
      <c r="D2150" s="5" t="s">
        <v>8</v>
      </c>
    </row>
    <row r="2151" spans="1:4">
      <c r="A2151">
        <v>2146</v>
      </c>
      <c r="B2151" s="5" t="s">
        <v>2128</v>
      </c>
      <c r="C2151" s="5" t="s">
        <v>1945</v>
      </c>
      <c r="D2151" s="5" t="s">
        <v>10</v>
      </c>
    </row>
    <row r="2152" spans="1:4">
      <c r="A2152">
        <v>2147</v>
      </c>
      <c r="B2152" s="5" t="s">
        <v>2129</v>
      </c>
      <c r="C2152" s="5" t="s">
        <v>1945</v>
      </c>
      <c r="D2152" s="5" t="s">
        <v>12</v>
      </c>
    </row>
    <row r="2153" spans="1:4">
      <c r="A2153">
        <v>2148</v>
      </c>
      <c r="B2153" s="5" t="s">
        <v>2130</v>
      </c>
      <c r="C2153" s="5" t="s">
        <v>1945</v>
      </c>
      <c r="D2153" s="5" t="s">
        <v>8</v>
      </c>
    </row>
    <row r="2154" spans="1:4">
      <c r="A2154">
        <v>2149</v>
      </c>
      <c r="B2154" s="5" t="s">
        <v>2131</v>
      </c>
      <c r="C2154" s="5" t="s">
        <v>1945</v>
      </c>
      <c r="D2154" s="5" t="s">
        <v>8</v>
      </c>
    </row>
    <row r="2155" spans="1:4">
      <c r="A2155">
        <v>2150</v>
      </c>
      <c r="B2155" s="5" t="s">
        <v>2132</v>
      </c>
      <c r="C2155" s="5" t="s">
        <v>1945</v>
      </c>
      <c r="D2155" s="5" t="s">
        <v>10</v>
      </c>
    </row>
    <row r="2156" spans="1:4">
      <c r="A2156">
        <v>2151</v>
      </c>
      <c r="B2156" s="5" t="s">
        <v>950</v>
      </c>
      <c r="C2156" s="5" t="s">
        <v>1945</v>
      </c>
      <c r="D2156" s="5" t="s">
        <v>12</v>
      </c>
    </row>
    <row r="2157" spans="1:4">
      <c r="A2157">
        <v>2152</v>
      </c>
      <c r="B2157" s="5" t="s">
        <v>2133</v>
      </c>
      <c r="C2157" s="5" t="s">
        <v>1945</v>
      </c>
      <c r="D2157" s="5" t="s">
        <v>8</v>
      </c>
    </row>
    <row r="2158" spans="1:4">
      <c r="A2158">
        <v>2153</v>
      </c>
      <c r="B2158" s="5" t="s">
        <v>2134</v>
      </c>
      <c r="C2158" s="5" t="s">
        <v>1945</v>
      </c>
      <c r="D2158" s="5" t="s">
        <v>12</v>
      </c>
    </row>
    <row r="2159" spans="1:4">
      <c r="A2159">
        <v>2154</v>
      </c>
      <c r="B2159" s="5" t="s">
        <v>2135</v>
      </c>
      <c r="C2159" s="5" t="s">
        <v>1945</v>
      </c>
      <c r="D2159" s="5" t="s">
        <v>12</v>
      </c>
    </row>
    <row r="2160" spans="1:4">
      <c r="A2160">
        <v>2155</v>
      </c>
      <c r="B2160" s="5" t="s">
        <v>2136</v>
      </c>
      <c r="C2160" s="5" t="s">
        <v>1945</v>
      </c>
      <c r="D2160" s="5" t="s">
        <v>12</v>
      </c>
    </row>
    <row r="2161" spans="1:4">
      <c r="A2161">
        <v>2156</v>
      </c>
      <c r="B2161" s="5" t="s">
        <v>2137</v>
      </c>
      <c r="C2161" s="5" t="s">
        <v>1945</v>
      </c>
      <c r="D2161" s="5" t="s">
        <v>10</v>
      </c>
    </row>
    <row r="2162" spans="1:4">
      <c r="A2162">
        <v>2157</v>
      </c>
      <c r="B2162" s="5" t="s">
        <v>2138</v>
      </c>
      <c r="C2162" s="5" t="s">
        <v>1945</v>
      </c>
      <c r="D2162" s="5" t="s">
        <v>12</v>
      </c>
    </row>
    <row r="2163" spans="1:4">
      <c r="A2163">
        <v>2158</v>
      </c>
      <c r="B2163" s="5" t="s">
        <v>373</v>
      </c>
      <c r="C2163" s="5" t="s">
        <v>1945</v>
      </c>
      <c r="D2163" s="5" t="s">
        <v>12</v>
      </c>
    </row>
    <row r="2164" spans="1:4">
      <c r="A2164">
        <v>2159</v>
      </c>
      <c r="B2164" s="5" t="s">
        <v>2139</v>
      </c>
      <c r="C2164" s="5" t="s">
        <v>1945</v>
      </c>
      <c r="D2164" s="5" t="s">
        <v>10</v>
      </c>
    </row>
    <row r="2165" spans="1:4">
      <c r="A2165">
        <v>2160</v>
      </c>
      <c r="B2165" s="5" t="s">
        <v>2140</v>
      </c>
      <c r="C2165" s="5" t="s">
        <v>1945</v>
      </c>
      <c r="D2165" s="5" t="s">
        <v>12</v>
      </c>
    </row>
    <row r="2166" spans="1:4">
      <c r="A2166">
        <v>2161</v>
      </c>
      <c r="B2166" s="5" t="s">
        <v>2141</v>
      </c>
      <c r="C2166" s="5" t="s">
        <v>1945</v>
      </c>
      <c r="D2166" s="5" t="s">
        <v>8</v>
      </c>
    </row>
    <row r="2167" spans="1:4">
      <c r="A2167">
        <v>2162</v>
      </c>
      <c r="B2167" s="5" t="s">
        <v>2142</v>
      </c>
      <c r="C2167" s="5" t="s">
        <v>1945</v>
      </c>
      <c r="D2167" s="5" t="s">
        <v>10</v>
      </c>
    </row>
    <row r="2168" spans="1:4">
      <c r="A2168">
        <v>2163</v>
      </c>
      <c r="B2168" s="5" t="s">
        <v>467</v>
      </c>
      <c r="C2168" s="5" t="s">
        <v>1945</v>
      </c>
      <c r="D2168" s="5" t="s">
        <v>10</v>
      </c>
    </row>
    <row r="2169" spans="1:4">
      <c r="A2169">
        <v>2164</v>
      </c>
      <c r="B2169" s="5" t="s">
        <v>2143</v>
      </c>
      <c r="C2169" s="5" t="s">
        <v>1945</v>
      </c>
      <c r="D2169" s="5" t="s">
        <v>8</v>
      </c>
    </row>
    <row r="2170" spans="1:4">
      <c r="A2170">
        <v>2165</v>
      </c>
      <c r="B2170" s="5" t="s">
        <v>2144</v>
      </c>
      <c r="C2170" s="5" t="s">
        <v>1945</v>
      </c>
      <c r="D2170" s="5" t="s">
        <v>8</v>
      </c>
    </row>
    <row r="2171" spans="1:4">
      <c r="A2171">
        <v>2166</v>
      </c>
      <c r="B2171" s="5" t="s">
        <v>2145</v>
      </c>
      <c r="C2171" s="5" t="s">
        <v>1945</v>
      </c>
      <c r="D2171" s="5" t="s">
        <v>8</v>
      </c>
    </row>
    <row r="2172" spans="1:4">
      <c r="A2172">
        <v>2167</v>
      </c>
      <c r="B2172" s="5" t="s">
        <v>2146</v>
      </c>
      <c r="C2172" s="5" t="s">
        <v>1945</v>
      </c>
      <c r="D2172" s="5" t="s">
        <v>12</v>
      </c>
    </row>
    <row r="2173" spans="1:4">
      <c r="A2173">
        <v>2168</v>
      </c>
      <c r="B2173" s="5" t="s">
        <v>2147</v>
      </c>
      <c r="C2173" s="5" t="s">
        <v>1945</v>
      </c>
      <c r="D2173" s="5" t="s">
        <v>8</v>
      </c>
    </row>
    <row r="2174" spans="1:4">
      <c r="A2174">
        <v>2169</v>
      </c>
      <c r="B2174" s="5" t="s">
        <v>2148</v>
      </c>
      <c r="C2174" s="5" t="s">
        <v>1945</v>
      </c>
      <c r="D2174" s="5" t="s">
        <v>8</v>
      </c>
    </row>
    <row r="2175" spans="1:4">
      <c r="A2175">
        <v>2170</v>
      </c>
      <c r="B2175" s="5" t="s">
        <v>2149</v>
      </c>
      <c r="C2175" s="5" t="s">
        <v>1945</v>
      </c>
      <c r="D2175" s="5" t="s">
        <v>12</v>
      </c>
    </row>
    <row r="2176" spans="1:4">
      <c r="A2176">
        <v>2171</v>
      </c>
      <c r="B2176" s="5" t="s">
        <v>2150</v>
      </c>
      <c r="C2176" s="5" t="s">
        <v>1945</v>
      </c>
      <c r="D2176" s="5" t="s">
        <v>12</v>
      </c>
    </row>
    <row r="2177" spans="1:4">
      <c r="A2177">
        <v>2172</v>
      </c>
      <c r="B2177" s="5" t="s">
        <v>2151</v>
      </c>
      <c r="C2177" s="5" t="s">
        <v>1945</v>
      </c>
      <c r="D2177" s="5" t="s">
        <v>8</v>
      </c>
    </row>
    <row r="2178" spans="1:4">
      <c r="A2178">
        <v>2173</v>
      </c>
      <c r="B2178" s="5" t="s">
        <v>2152</v>
      </c>
      <c r="C2178" s="5" t="s">
        <v>1945</v>
      </c>
      <c r="D2178" s="5" t="s">
        <v>10</v>
      </c>
    </row>
    <row r="2179" spans="1:4">
      <c r="A2179">
        <v>2174</v>
      </c>
      <c r="B2179" s="5" t="s">
        <v>2153</v>
      </c>
      <c r="C2179" s="5" t="s">
        <v>1945</v>
      </c>
      <c r="D2179" s="5" t="s">
        <v>12</v>
      </c>
    </row>
    <row r="2180" spans="1:4">
      <c r="A2180">
        <v>2175</v>
      </c>
      <c r="B2180" s="5" t="s">
        <v>2154</v>
      </c>
      <c r="C2180" s="5" t="s">
        <v>1945</v>
      </c>
      <c r="D2180" s="5" t="s">
        <v>12</v>
      </c>
    </row>
    <row r="2181" spans="1:4">
      <c r="A2181">
        <v>2176</v>
      </c>
      <c r="B2181" s="5" t="s">
        <v>2155</v>
      </c>
      <c r="C2181" s="5" t="s">
        <v>1945</v>
      </c>
      <c r="D2181" s="5" t="s">
        <v>10</v>
      </c>
    </row>
    <row r="2182" spans="1:4">
      <c r="A2182">
        <v>2177</v>
      </c>
      <c r="B2182" s="5" t="s">
        <v>2156</v>
      </c>
      <c r="C2182" s="5" t="s">
        <v>1945</v>
      </c>
      <c r="D2182" s="5" t="s">
        <v>10</v>
      </c>
    </row>
    <row r="2183" spans="1:4">
      <c r="A2183">
        <v>2178</v>
      </c>
      <c r="B2183" s="5" t="s">
        <v>2157</v>
      </c>
      <c r="C2183" s="5" t="s">
        <v>1945</v>
      </c>
      <c r="D2183" s="5" t="s">
        <v>12</v>
      </c>
    </row>
    <row r="2184" spans="1:4">
      <c r="A2184">
        <v>2179</v>
      </c>
      <c r="B2184" s="5" t="s">
        <v>2158</v>
      </c>
      <c r="C2184" s="5" t="s">
        <v>1945</v>
      </c>
      <c r="D2184" s="5" t="s">
        <v>8</v>
      </c>
    </row>
    <row r="2185" spans="1:4">
      <c r="A2185">
        <v>2180</v>
      </c>
      <c r="B2185" s="5" t="s">
        <v>2159</v>
      </c>
      <c r="C2185" s="5" t="s">
        <v>1945</v>
      </c>
      <c r="D2185" s="5" t="s">
        <v>12</v>
      </c>
    </row>
    <row r="2186" spans="1:4">
      <c r="A2186">
        <v>2181</v>
      </c>
      <c r="B2186" s="5" t="s">
        <v>2160</v>
      </c>
      <c r="C2186" s="5" t="s">
        <v>1945</v>
      </c>
      <c r="D2186" s="5" t="s">
        <v>8</v>
      </c>
    </row>
    <row r="2187" spans="1:4">
      <c r="A2187">
        <v>2182</v>
      </c>
      <c r="B2187" s="5" t="s">
        <v>2161</v>
      </c>
      <c r="C2187" s="5" t="s">
        <v>1945</v>
      </c>
      <c r="D2187" s="5" t="s">
        <v>8</v>
      </c>
    </row>
    <row r="2188" spans="1:4">
      <c r="A2188">
        <v>2183</v>
      </c>
      <c r="B2188" s="5" t="s">
        <v>2162</v>
      </c>
      <c r="C2188" s="5" t="s">
        <v>1945</v>
      </c>
      <c r="D2188" s="5" t="s">
        <v>10</v>
      </c>
    </row>
    <row r="2189" spans="1:4">
      <c r="A2189">
        <v>2184</v>
      </c>
      <c r="B2189" s="5" t="s">
        <v>2163</v>
      </c>
      <c r="C2189" s="5" t="s">
        <v>1945</v>
      </c>
      <c r="D2189" s="5" t="s">
        <v>12</v>
      </c>
    </row>
    <row r="2190" spans="1:4">
      <c r="A2190">
        <v>2185</v>
      </c>
      <c r="B2190" s="5" t="s">
        <v>2164</v>
      </c>
      <c r="C2190" s="5" t="s">
        <v>1945</v>
      </c>
      <c r="D2190" s="5" t="s">
        <v>12</v>
      </c>
    </row>
    <row r="2191" spans="1:4">
      <c r="A2191">
        <v>2186</v>
      </c>
      <c r="B2191" s="5" t="s">
        <v>2165</v>
      </c>
      <c r="C2191" s="5" t="s">
        <v>1945</v>
      </c>
      <c r="D2191" s="5" t="s">
        <v>8</v>
      </c>
    </row>
    <row r="2192" spans="1:4">
      <c r="A2192">
        <v>2187</v>
      </c>
      <c r="B2192" s="5" t="s">
        <v>2166</v>
      </c>
      <c r="C2192" s="5" t="s">
        <v>1945</v>
      </c>
      <c r="D2192" s="5" t="s">
        <v>8</v>
      </c>
    </row>
    <row r="2193" spans="1:4">
      <c r="A2193">
        <v>2188</v>
      </c>
      <c r="B2193" s="5" t="s">
        <v>2167</v>
      </c>
      <c r="C2193" s="5" t="s">
        <v>1945</v>
      </c>
      <c r="D2193" s="5" t="s">
        <v>8</v>
      </c>
    </row>
    <row r="2194" spans="1:4">
      <c r="A2194">
        <v>2189</v>
      </c>
      <c r="B2194" s="5" t="s">
        <v>2168</v>
      </c>
      <c r="C2194" s="5" t="s">
        <v>1945</v>
      </c>
      <c r="D2194" s="5" t="s">
        <v>10</v>
      </c>
    </row>
    <row r="2195" spans="1:4">
      <c r="A2195">
        <v>2190</v>
      </c>
      <c r="B2195" s="5" t="s">
        <v>2169</v>
      </c>
      <c r="C2195" s="5" t="s">
        <v>1945</v>
      </c>
      <c r="D2195" s="5" t="s">
        <v>10</v>
      </c>
    </row>
    <row r="2196" spans="1:4">
      <c r="A2196">
        <v>2191</v>
      </c>
      <c r="B2196" s="5" t="s">
        <v>2170</v>
      </c>
      <c r="C2196" s="5" t="s">
        <v>1945</v>
      </c>
      <c r="D2196" s="5" t="s">
        <v>12</v>
      </c>
    </row>
    <row r="2197" spans="1:4">
      <c r="A2197">
        <v>2192</v>
      </c>
      <c r="B2197" s="5" t="s">
        <v>2171</v>
      </c>
      <c r="C2197" s="5" t="s">
        <v>1945</v>
      </c>
      <c r="D2197" s="5" t="s">
        <v>12</v>
      </c>
    </row>
    <row r="2198" spans="1:4">
      <c r="A2198">
        <v>2193</v>
      </c>
      <c r="B2198" s="5" t="s">
        <v>2172</v>
      </c>
      <c r="C2198" s="5" t="s">
        <v>1945</v>
      </c>
      <c r="D2198" s="5" t="s">
        <v>8</v>
      </c>
    </row>
    <row r="2199" spans="1:4">
      <c r="A2199">
        <v>2194</v>
      </c>
      <c r="B2199" s="5" t="s">
        <v>2173</v>
      </c>
      <c r="C2199" s="5" t="s">
        <v>1945</v>
      </c>
      <c r="D2199" s="5" t="s">
        <v>10</v>
      </c>
    </row>
    <row r="2200" spans="1:4">
      <c r="A2200">
        <v>2195</v>
      </c>
      <c r="B2200" s="5" t="s">
        <v>2174</v>
      </c>
      <c r="C2200" s="5" t="s">
        <v>1945</v>
      </c>
      <c r="D2200" s="5" t="s">
        <v>12</v>
      </c>
    </row>
    <row r="2201" spans="1:4">
      <c r="A2201">
        <v>2196</v>
      </c>
      <c r="B2201" s="5" t="s">
        <v>2175</v>
      </c>
      <c r="C2201" s="5" t="s">
        <v>1945</v>
      </c>
      <c r="D2201" s="5" t="s">
        <v>12</v>
      </c>
    </row>
    <row r="2202" spans="1:4">
      <c r="A2202">
        <v>2197</v>
      </c>
      <c r="B2202" s="5" t="s">
        <v>2176</v>
      </c>
      <c r="C2202" s="5" t="s">
        <v>1945</v>
      </c>
      <c r="D2202" s="5" t="s">
        <v>10</v>
      </c>
    </row>
    <row r="2203" spans="1:4">
      <c r="A2203">
        <v>2198</v>
      </c>
      <c r="B2203" s="5" t="s">
        <v>2177</v>
      </c>
      <c r="C2203" s="5" t="s">
        <v>1945</v>
      </c>
      <c r="D2203" s="5" t="s">
        <v>8</v>
      </c>
    </row>
    <row r="2204" spans="1:4">
      <c r="A2204">
        <v>2199</v>
      </c>
      <c r="B2204" s="5" t="s">
        <v>2178</v>
      </c>
      <c r="C2204" s="5" t="s">
        <v>1945</v>
      </c>
      <c r="D2204" s="5" t="s">
        <v>10</v>
      </c>
    </row>
    <row r="2205" spans="1:4">
      <c r="A2205">
        <v>2200</v>
      </c>
      <c r="B2205" s="5" t="s">
        <v>2179</v>
      </c>
      <c r="C2205" s="5" t="s">
        <v>1945</v>
      </c>
      <c r="D2205" s="5" t="s">
        <v>12</v>
      </c>
    </row>
    <row r="2206" spans="1:4">
      <c r="A2206">
        <v>2201</v>
      </c>
      <c r="B2206" s="5" t="s">
        <v>2180</v>
      </c>
      <c r="C2206" s="5" t="s">
        <v>1945</v>
      </c>
      <c r="D2206" s="5" t="s">
        <v>12</v>
      </c>
    </row>
    <row r="2207" spans="1:4">
      <c r="A2207">
        <v>2202</v>
      </c>
      <c r="B2207" s="5" t="s">
        <v>2181</v>
      </c>
      <c r="C2207" s="5" t="s">
        <v>1945</v>
      </c>
      <c r="D2207" s="5" t="s">
        <v>8</v>
      </c>
    </row>
    <row r="2208" spans="1:4">
      <c r="A2208">
        <v>2203</v>
      </c>
      <c r="B2208" s="5" t="s">
        <v>2182</v>
      </c>
      <c r="C2208" s="5" t="s">
        <v>1945</v>
      </c>
      <c r="D2208" s="5" t="s">
        <v>12</v>
      </c>
    </row>
    <row r="2209" spans="1:4">
      <c r="A2209">
        <v>2204</v>
      </c>
      <c r="B2209" s="5" t="s">
        <v>2183</v>
      </c>
      <c r="C2209" s="5" t="s">
        <v>1945</v>
      </c>
      <c r="D2209" s="5" t="s">
        <v>8</v>
      </c>
    </row>
    <row r="2210" spans="1:4">
      <c r="A2210">
        <v>2205</v>
      </c>
      <c r="B2210" s="5" t="s">
        <v>2184</v>
      </c>
      <c r="C2210" s="5" t="s">
        <v>1945</v>
      </c>
      <c r="D2210" s="5" t="s">
        <v>8</v>
      </c>
    </row>
    <row r="2211" spans="1:4">
      <c r="A2211">
        <v>2206</v>
      </c>
      <c r="B2211" s="5" t="s">
        <v>2185</v>
      </c>
      <c r="C2211" s="5" t="s">
        <v>1945</v>
      </c>
      <c r="D2211" s="5" t="s">
        <v>10</v>
      </c>
    </row>
    <row r="2212" spans="1:4">
      <c r="A2212">
        <v>2207</v>
      </c>
      <c r="B2212" s="5" t="s">
        <v>2186</v>
      </c>
      <c r="C2212" s="5" t="s">
        <v>2187</v>
      </c>
      <c r="D2212" s="5" t="s">
        <v>8</v>
      </c>
    </row>
    <row r="2213" spans="1:4">
      <c r="A2213">
        <v>2208</v>
      </c>
      <c r="B2213" s="5" t="s">
        <v>2188</v>
      </c>
      <c r="C2213" s="5" t="s">
        <v>2187</v>
      </c>
      <c r="D2213" s="5" t="s">
        <v>10</v>
      </c>
    </row>
    <row r="2214" spans="1:4">
      <c r="A2214">
        <v>2209</v>
      </c>
      <c r="B2214" s="5" t="s">
        <v>2189</v>
      </c>
      <c r="C2214" s="5" t="s">
        <v>2187</v>
      </c>
      <c r="D2214" s="5" t="s">
        <v>12</v>
      </c>
    </row>
    <row r="2215" spans="1:4">
      <c r="A2215">
        <v>2210</v>
      </c>
      <c r="B2215" s="5" t="s">
        <v>2190</v>
      </c>
      <c r="C2215" s="5" t="s">
        <v>2187</v>
      </c>
      <c r="D2215" s="5" t="s">
        <v>12</v>
      </c>
    </row>
    <row r="2216" spans="1:4">
      <c r="A2216">
        <v>2211</v>
      </c>
      <c r="B2216" s="5" t="s">
        <v>2191</v>
      </c>
      <c r="C2216" s="5" t="s">
        <v>2187</v>
      </c>
      <c r="D2216" s="5" t="s">
        <v>10</v>
      </c>
    </row>
    <row r="2217" spans="1:4">
      <c r="A2217">
        <v>2212</v>
      </c>
      <c r="B2217" s="5" t="s">
        <v>2192</v>
      </c>
      <c r="C2217" s="5" t="s">
        <v>2187</v>
      </c>
      <c r="D2217" s="5" t="s">
        <v>8</v>
      </c>
    </row>
    <row r="2218" spans="1:4">
      <c r="A2218">
        <v>2213</v>
      </c>
      <c r="B2218" s="5" t="s">
        <v>2193</v>
      </c>
      <c r="C2218" s="5" t="s">
        <v>2187</v>
      </c>
      <c r="D2218" s="5" t="s">
        <v>10</v>
      </c>
    </row>
    <row r="2219" spans="1:4">
      <c r="A2219">
        <v>2214</v>
      </c>
      <c r="B2219" s="5" t="s">
        <v>2194</v>
      </c>
      <c r="C2219" s="5" t="s">
        <v>2187</v>
      </c>
      <c r="D2219" s="5" t="s">
        <v>12</v>
      </c>
    </row>
    <row r="2220" spans="1:4">
      <c r="A2220">
        <v>2215</v>
      </c>
      <c r="B2220" s="5" t="s">
        <v>2195</v>
      </c>
      <c r="C2220" s="5" t="s">
        <v>2187</v>
      </c>
      <c r="D2220" s="5" t="s">
        <v>10</v>
      </c>
    </row>
    <row r="2221" spans="1:4">
      <c r="A2221">
        <v>2216</v>
      </c>
      <c r="B2221" s="5" t="s">
        <v>2196</v>
      </c>
      <c r="C2221" s="5" t="s">
        <v>2187</v>
      </c>
      <c r="D2221" s="5" t="s">
        <v>8</v>
      </c>
    </row>
    <row r="2222" spans="1:4">
      <c r="A2222">
        <v>2217</v>
      </c>
      <c r="B2222" s="5" t="s">
        <v>2197</v>
      </c>
      <c r="C2222" s="5" t="s">
        <v>2187</v>
      </c>
      <c r="D2222" s="5" t="s">
        <v>12</v>
      </c>
    </row>
    <row r="2223" spans="1:4">
      <c r="A2223">
        <v>2218</v>
      </c>
      <c r="B2223" s="5" t="s">
        <v>2198</v>
      </c>
      <c r="C2223" s="5" t="s">
        <v>2187</v>
      </c>
      <c r="D2223" s="5" t="s">
        <v>10</v>
      </c>
    </row>
    <row r="2224" spans="1:4">
      <c r="A2224">
        <v>2219</v>
      </c>
      <c r="B2224" s="5" t="s">
        <v>2199</v>
      </c>
      <c r="C2224" s="5" t="s">
        <v>2187</v>
      </c>
      <c r="D2224" s="5" t="s">
        <v>8</v>
      </c>
    </row>
    <row r="2225" spans="1:4">
      <c r="A2225">
        <v>2220</v>
      </c>
      <c r="B2225" s="5" t="s">
        <v>2200</v>
      </c>
      <c r="C2225" s="5" t="s">
        <v>2187</v>
      </c>
      <c r="D2225" s="5" t="s">
        <v>12</v>
      </c>
    </row>
    <row r="2226" spans="1:4">
      <c r="A2226">
        <v>2221</v>
      </c>
      <c r="B2226" s="5" t="s">
        <v>2201</v>
      </c>
      <c r="C2226" s="5" t="s">
        <v>2187</v>
      </c>
      <c r="D2226" s="5" t="s">
        <v>12</v>
      </c>
    </row>
    <row r="2227" spans="1:4">
      <c r="A2227">
        <v>2222</v>
      </c>
      <c r="B2227" s="5" t="s">
        <v>2202</v>
      </c>
      <c r="C2227" s="5" t="s">
        <v>2187</v>
      </c>
      <c r="D2227" s="5" t="s">
        <v>10</v>
      </c>
    </row>
    <row r="2228" spans="1:4">
      <c r="A2228">
        <v>2223</v>
      </c>
      <c r="B2228" s="5" t="s">
        <v>2203</v>
      </c>
      <c r="C2228" s="5" t="s">
        <v>2187</v>
      </c>
      <c r="D2228" s="5" t="s">
        <v>10</v>
      </c>
    </row>
    <row r="2229" spans="1:4">
      <c r="A2229">
        <v>2224</v>
      </c>
      <c r="B2229" s="5" t="s">
        <v>2204</v>
      </c>
      <c r="C2229" s="5" t="s">
        <v>2187</v>
      </c>
      <c r="D2229" s="5" t="s">
        <v>10</v>
      </c>
    </row>
    <row r="2230" spans="1:4">
      <c r="A2230">
        <v>2225</v>
      </c>
      <c r="B2230" s="5" t="s">
        <v>2205</v>
      </c>
      <c r="C2230" s="5" t="s">
        <v>2187</v>
      </c>
      <c r="D2230" s="5" t="s">
        <v>12</v>
      </c>
    </row>
    <row r="2231" spans="1:4">
      <c r="A2231">
        <v>2226</v>
      </c>
      <c r="B2231" s="5" t="s">
        <v>2206</v>
      </c>
      <c r="C2231" s="5" t="s">
        <v>2187</v>
      </c>
      <c r="D2231" s="5" t="s">
        <v>8</v>
      </c>
    </row>
    <row r="2232" spans="1:4">
      <c r="A2232">
        <v>2227</v>
      </c>
      <c r="B2232" s="5" t="s">
        <v>2207</v>
      </c>
      <c r="C2232" s="5" t="s">
        <v>2187</v>
      </c>
      <c r="D2232" s="5" t="s">
        <v>8</v>
      </c>
    </row>
    <row r="2233" spans="1:4">
      <c r="A2233">
        <v>2228</v>
      </c>
      <c r="B2233" s="5" t="s">
        <v>2208</v>
      </c>
      <c r="C2233" s="5" t="s">
        <v>2187</v>
      </c>
      <c r="D2233" s="5" t="s">
        <v>10</v>
      </c>
    </row>
    <row r="2234" spans="1:4">
      <c r="A2234">
        <v>2229</v>
      </c>
      <c r="B2234" s="5" t="s">
        <v>2209</v>
      </c>
      <c r="C2234" s="5" t="s">
        <v>2187</v>
      </c>
      <c r="D2234" s="5" t="s">
        <v>8</v>
      </c>
    </row>
    <row r="2235" spans="1:4">
      <c r="A2235">
        <v>2230</v>
      </c>
      <c r="B2235" s="5" t="s">
        <v>2210</v>
      </c>
      <c r="C2235" s="5" t="s">
        <v>2187</v>
      </c>
      <c r="D2235" s="5" t="s">
        <v>12</v>
      </c>
    </row>
    <row r="2236" spans="1:4">
      <c r="A2236">
        <v>2231</v>
      </c>
      <c r="B2236" s="5" t="s">
        <v>2211</v>
      </c>
      <c r="C2236" s="5" t="s">
        <v>2187</v>
      </c>
      <c r="D2236" s="5" t="s">
        <v>12</v>
      </c>
    </row>
    <row r="2237" spans="1:4">
      <c r="A2237">
        <v>2232</v>
      </c>
      <c r="B2237" s="5" t="s">
        <v>2212</v>
      </c>
      <c r="C2237" s="5" t="s">
        <v>2187</v>
      </c>
      <c r="D2237" s="5" t="s">
        <v>12</v>
      </c>
    </row>
    <row r="2238" spans="1:4">
      <c r="A2238">
        <v>2233</v>
      </c>
      <c r="B2238" s="5" t="s">
        <v>2213</v>
      </c>
      <c r="C2238" s="5" t="s">
        <v>2187</v>
      </c>
      <c r="D2238" s="5" t="s">
        <v>8</v>
      </c>
    </row>
    <row r="2239" spans="1:4">
      <c r="A2239">
        <v>2234</v>
      </c>
      <c r="B2239" s="5" t="s">
        <v>2214</v>
      </c>
      <c r="C2239" s="5" t="s">
        <v>2187</v>
      </c>
      <c r="D2239" s="5" t="s">
        <v>8</v>
      </c>
    </row>
    <row r="2240" spans="1:4">
      <c r="A2240">
        <v>2235</v>
      </c>
      <c r="B2240" s="5" t="s">
        <v>2215</v>
      </c>
      <c r="C2240" s="5" t="s">
        <v>2187</v>
      </c>
      <c r="D2240" s="5" t="s">
        <v>10</v>
      </c>
    </row>
    <row r="2241" spans="1:4">
      <c r="A2241">
        <v>2236</v>
      </c>
      <c r="B2241" s="5" t="s">
        <v>2216</v>
      </c>
      <c r="C2241" s="5" t="s">
        <v>2187</v>
      </c>
      <c r="D2241" s="5" t="s">
        <v>10</v>
      </c>
    </row>
    <row r="2242" spans="1:4">
      <c r="A2242">
        <v>2237</v>
      </c>
      <c r="B2242" s="5" t="s">
        <v>2217</v>
      </c>
      <c r="C2242" s="5" t="s">
        <v>2187</v>
      </c>
      <c r="D2242" s="5" t="s">
        <v>12</v>
      </c>
    </row>
    <row r="2243" spans="1:4">
      <c r="A2243">
        <v>2238</v>
      </c>
      <c r="B2243" s="5" t="s">
        <v>2218</v>
      </c>
      <c r="C2243" s="5" t="s">
        <v>2187</v>
      </c>
      <c r="D2243" s="5" t="s">
        <v>12</v>
      </c>
    </row>
    <row r="2244" spans="1:4">
      <c r="A2244">
        <v>2239</v>
      </c>
      <c r="B2244" s="5" t="s">
        <v>2219</v>
      </c>
      <c r="C2244" s="5" t="s">
        <v>2187</v>
      </c>
      <c r="D2244" s="5" t="s">
        <v>10</v>
      </c>
    </row>
    <row r="2245" spans="1:4">
      <c r="A2245">
        <v>2240</v>
      </c>
      <c r="B2245" s="5" t="s">
        <v>2220</v>
      </c>
      <c r="C2245" s="5" t="s">
        <v>2187</v>
      </c>
      <c r="D2245" s="5" t="s">
        <v>12</v>
      </c>
    </row>
    <row r="2246" spans="1:4">
      <c r="A2246">
        <v>2241</v>
      </c>
      <c r="B2246" s="5" t="s">
        <v>2221</v>
      </c>
      <c r="C2246" s="5" t="s">
        <v>2187</v>
      </c>
      <c r="D2246" s="5" t="s">
        <v>10</v>
      </c>
    </row>
    <row r="2247" spans="1:4">
      <c r="A2247">
        <v>2242</v>
      </c>
      <c r="B2247" s="5" t="s">
        <v>2222</v>
      </c>
      <c r="C2247" s="5" t="s">
        <v>2187</v>
      </c>
      <c r="D2247" s="5" t="s">
        <v>10</v>
      </c>
    </row>
    <row r="2248" spans="1:4">
      <c r="A2248">
        <v>2243</v>
      </c>
      <c r="B2248" s="5" t="s">
        <v>2223</v>
      </c>
      <c r="C2248" s="5" t="s">
        <v>2187</v>
      </c>
      <c r="D2248" s="5" t="s">
        <v>10</v>
      </c>
    </row>
    <row r="2249" spans="1:4">
      <c r="A2249">
        <v>2244</v>
      </c>
      <c r="B2249" s="5" t="s">
        <v>2224</v>
      </c>
      <c r="C2249" s="5" t="s">
        <v>2187</v>
      </c>
      <c r="D2249" s="5" t="s">
        <v>10</v>
      </c>
    </row>
    <row r="2250" spans="1:4">
      <c r="A2250">
        <v>2245</v>
      </c>
      <c r="B2250" s="5" t="s">
        <v>864</v>
      </c>
      <c r="C2250" s="5" t="s">
        <v>2187</v>
      </c>
      <c r="D2250" s="5" t="s">
        <v>12</v>
      </c>
    </row>
    <row r="2251" spans="1:4">
      <c r="A2251">
        <v>2246</v>
      </c>
      <c r="B2251" s="5" t="s">
        <v>2225</v>
      </c>
      <c r="C2251" s="5" t="s">
        <v>2187</v>
      </c>
      <c r="D2251" s="5" t="s">
        <v>12</v>
      </c>
    </row>
    <row r="2252" spans="1:4">
      <c r="A2252">
        <v>2247</v>
      </c>
      <c r="B2252" s="5" t="s">
        <v>2226</v>
      </c>
      <c r="C2252" s="5" t="s">
        <v>2187</v>
      </c>
      <c r="D2252" s="5" t="s">
        <v>8</v>
      </c>
    </row>
    <row r="2253" spans="1:4">
      <c r="A2253">
        <v>2248</v>
      </c>
      <c r="B2253" s="5" t="s">
        <v>2227</v>
      </c>
      <c r="C2253" s="5" t="s">
        <v>2187</v>
      </c>
      <c r="D2253" s="5" t="s">
        <v>12</v>
      </c>
    </row>
    <row r="2254" spans="1:4">
      <c r="A2254">
        <v>2249</v>
      </c>
      <c r="B2254" s="5" t="s">
        <v>2228</v>
      </c>
      <c r="C2254" s="5" t="s">
        <v>2187</v>
      </c>
      <c r="D2254" s="5" t="s">
        <v>8</v>
      </c>
    </row>
    <row r="2255" spans="1:4">
      <c r="A2255">
        <v>2250</v>
      </c>
      <c r="B2255" s="5" t="s">
        <v>2229</v>
      </c>
      <c r="C2255" s="5" t="s">
        <v>2187</v>
      </c>
      <c r="D2255" s="5" t="s">
        <v>8</v>
      </c>
    </row>
    <row r="2256" spans="1:4">
      <c r="A2256">
        <v>2251</v>
      </c>
      <c r="B2256" s="5" t="s">
        <v>2230</v>
      </c>
      <c r="C2256" s="5" t="s">
        <v>2187</v>
      </c>
      <c r="D2256" s="5" t="s">
        <v>10</v>
      </c>
    </row>
    <row r="2257" spans="1:4">
      <c r="A2257">
        <v>2252</v>
      </c>
      <c r="B2257" s="5" t="s">
        <v>2231</v>
      </c>
      <c r="C2257" s="5" t="s">
        <v>2187</v>
      </c>
      <c r="D2257" s="5" t="s">
        <v>12</v>
      </c>
    </row>
    <row r="2258" spans="1:4">
      <c r="A2258">
        <v>2253</v>
      </c>
      <c r="B2258" s="5" t="s">
        <v>2232</v>
      </c>
      <c r="C2258" s="5" t="s">
        <v>2187</v>
      </c>
      <c r="D2258" s="5" t="s">
        <v>12</v>
      </c>
    </row>
    <row r="2259" spans="1:4">
      <c r="A2259">
        <v>2254</v>
      </c>
      <c r="B2259" s="5" t="s">
        <v>2233</v>
      </c>
      <c r="C2259" s="5" t="s">
        <v>2187</v>
      </c>
      <c r="D2259" s="5" t="s">
        <v>10</v>
      </c>
    </row>
    <row r="2260" spans="1:4">
      <c r="A2260">
        <v>2255</v>
      </c>
      <c r="B2260" s="5" t="s">
        <v>2234</v>
      </c>
      <c r="C2260" s="5" t="s">
        <v>2187</v>
      </c>
      <c r="D2260" s="5" t="s">
        <v>12</v>
      </c>
    </row>
    <row r="2261" spans="1:4">
      <c r="A2261">
        <v>2256</v>
      </c>
      <c r="B2261" s="5" t="s">
        <v>2235</v>
      </c>
      <c r="C2261" s="5" t="s">
        <v>2187</v>
      </c>
      <c r="D2261" s="5" t="s">
        <v>12</v>
      </c>
    </row>
    <row r="2262" spans="1:4">
      <c r="A2262">
        <v>2257</v>
      </c>
      <c r="B2262" s="5" t="s">
        <v>2236</v>
      </c>
      <c r="C2262" s="5" t="s">
        <v>2187</v>
      </c>
      <c r="D2262" s="5" t="s">
        <v>10</v>
      </c>
    </row>
    <row r="2263" spans="1:4">
      <c r="A2263">
        <v>2258</v>
      </c>
      <c r="B2263" s="5" t="s">
        <v>2237</v>
      </c>
      <c r="C2263" s="5" t="s">
        <v>2187</v>
      </c>
      <c r="D2263" s="5" t="s">
        <v>12</v>
      </c>
    </row>
    <row r="2264" spans="1:4">
      <c r="A2264">
        <v>2259</v>
      </c>
      <c r="B2264" s="5" t="s">
        <v>2238</v>
      </c>
      <c r="C2264" s="5" t="s">
        <v>2187</v>
      </c>
      <c r="D2264" s="5" t="s">
        <v>8</v>
      </c>
    </row>
    <row r="2265" spans="1:4">
      <c r="A2265">
        <v>2260</v>
      </c>
      <c r="B2265" s="5" t="s">
        <v>2239</v>
      </c>
      <c r="C2265" s="5" t="s">
        <v>2187</v>
      </c>
      <c r="D2265" s="5" t="s">
        <v>8</v>
      </c>
    </row>
    <row r="2266" spans="1:4">
      <c r="A2266">
        <v>2261</v>
      </c>
      <c r="B2266" s="5" t="s">
        <v>2240</v>
      </c>
      <c r="C2266" s="5" t="s">
        <v>2187</v>
      </c>
      <c r="D2266" s="5" t="s">
        <v>12</v>
      </c>
    </row>
    <row r="2267" spans="1:4">
      <c r="A2267">
        <v>2262</v>
      </c>
      <c r="B2267" s="5" t="s">
        <v>2241</v>
      </c>
      <c r="C2267" s="5" t="s">
        <v>2187</v>
      </c>
      <c r="D2267" s="5" t="s">
        <v>12</v>
      </c>
    </row>
    <row r="2268" spans="1:4">
      <c r="A2268">
        <v>2263</v>
      </c>
      <c r="B2268" s="5" t="s">
        <v>2242</v>
      </c>
      <c r="C2268" s="5" t="s">
        <v>2187</v>
      </c>
      <c r="D2268" s="5" t="s">
        <v>10</v>
      </c>
    </row>
    <row r="2269" spans="1:4">
      <c r="A2269">
        <v>2264</v>
      </c>
      <c r="B2269" s="5" t="s">
        <v>2243</v>
      </c>
      <c r="C2269" s="5" t="s">
        <v>2187</v>
      </c>
      <c r="D2269" s="5" t="s">
        <v>8</v>
      </c>
    </row>
    <row r="2270" spans="1:4">
      <c r="A2270">
        <v>2265</v>
      </c>
      <c r="B2270" s="5" t="s">
        <v>2244</v>
      </c>
      <c r="C2270" s="5" t="s">
        <v>2187</v>
      </c>
      <c r="D2270" s="5" t="s">
        <v>12</v>
      </c>
    </row>
    <row r="2271" spans="1:4">
      <c r="A2271">
        <v>2266</v>
      </c>
      <c r="B2271" s="5" t="s">
        <v>2245</v>
      </c>
      <c r="C2271" s="5" t="s">
        <v>2187</v>
      </c>
      <c r="D2271" s="5" t="s">
        <v>12</v>
      </c>
    </row>
    <row r="2272" spans="1:4">
      <c r="A2272">
        <v>2267</v>
      </c>
      <c r="B2272" s="5" t="s">
        <v>2246</v>
      </c>
      <c r="C2272" s="5" t="s">
        <v>2187</v>
      </c>
      <c r="D2272" s="5" t="s">
        <v>12</v>
      </c>
    </row>
    <row r="2273" spans="1:4">
      <c r="A2273">
        <v>2268</v>
      </c>
      <c r="B2273" s="5" t="s">
        <v>2247</v>
      </c>
      <c r="C2273" s="5" t="s">
        <v>2187</v>
      </c>
      <c r="D2273" s="5" t="s">
        <v>10</v>
      </c>
    </row>
    <row r="2274" spans="1:4">
      <c r="A2274">
        <v>2269</v>
      </c>
      <c r="B2274" s="5" t="s">
        <v>2248</v>
      </c>
      <c r="C2274" s="5" t="s">
        <v>2187</v>
      </c>
      <c r="D2274" s="5" t="s">
        <v>8</v>
      </c>
    </row>
    <row r="2275" spans="1:4">
      <c r="A2275">
        <v>2270</v>
      </c>
      <c r="B2275" s="5" t="s">
        <v>2249</v>
      </c>
      <c r="C2275" s="5" t="s">
        <v>2187</v>
      </c>
      <c r="D2275" s="5" t="s">
        <v>12</v>
      </c>
    </row>
    <row r="2276" spans="1:4">
      <c r="A2276">
        <v>2271</v>
      </c>
      <c r="B2276" s="5" t="s">
        <v>2250</v>
      </c>
      <c r="C2276" s="5" t="s">
        <v>2187</v>
      </c>
      <c r="D2276" s="5" t="s">
        <v>10</v>
      </c>
    </row>
    <row r="2277" spans="1:4">
      <c r="A2277">
        <v>2272</v>
      </c>
      <c r="B2277" s="5" t="s">
        <v>2251</v>
      </c>
      <c r="C2277" s="5" t="s">
        <v>2187</v>
      </c>
      <c r="D2277" s="5" t="s">
        <v>12</v>
      </c>
    </row>
    <row r="2278" spans="1:4">
      <c r="A2278">
        <v>2273</v>
      </c>
      <c r="B2278" s="5" t="s">
        <v>2252</v>
      </c>
      <c r="C2278" s="5" t="s">
        <v>2187</v>
      </c>
      <c r="D2278" s="5" t="s">
        <v>12</v>
      </c>
    </row>
    <row r="2279" spans="1:4">
      <c r="A2279">
        <v>2274</v>
      </c>
      <c r="B2279" s="5" t="s">
        <v>2253</v>
      </c>
      <c r="C2279" s="5" t="s">
        <v>2187</v>
      </c>
      <c r="D2279" s="5" t="s">
        <v>8</v>
      </c>
    </row>
    <row r="2280" spans="1:4">
      <c r="A2280">
        <v>2275</v>
      </c>
      <c r="B2280" s="5" t="s">
        <v>2254</v>
      </c>
      <c r="C2280" s="5" t="s">
        <v>2187</v>
      </c>
      <c r="D2280" s="5" t="s">
        <v>12</v>
      </c>
    </row>
    <row r="2281" spans="1:4">
      <c r="A2281">
        <v>2276</v>
      </c>
      <c r="B2281" s="5" t="s">
        <v>2255</v>
      </c>
      <c r="C2281" s="5" t="s">
        <v>2187</v>
      </c>
      <c r="D2281" s="5" t="s">
        <v>8</v>
      </c>
    </row>
    <row r="2282" spans="1:4">
      <c r="A2282">
        <v>2277</v>
      </c>
      <c r="B2282" s="5" t="s">
        <v>2256</v>
      </c>
      <c r="C2282" s="5" t="s">
        <v>2187</v>
      </c>
      <c r="D2282" s="5" t="s">
        <v>10</v>
      </c>
    </row>
    <row r="2283" spans="1:4">
      <c r="A2283">
        <v>2278</v>
      </c>
      <c r="B2283" s="5" t="s">
        <v>2257</v>
      </c>
      <c r="C2283" s="5" t="s">
        <v>2187</v>
      </c>
      <c r="D2283" s="5" t="s">
        <v>8</v>
      </c>
    </row>
    <row r="2284" spans="1:4">
      <c r="A2284">
        <v>2279</v>
      </c>
      <c r="B2284" s="5" t="s">
        <v>949</v>
      </c>
      <c r="C2284" s="5" t="s">
        <v>2187</v>
      </c>
      <c r="D2284" s="5" t="s">
        <v>10</v>
      </c>
    </row>
    <row r="2285" spans="1:4">
      <c r="A2285">
        <v>2280</v>
      </c>
      <c r="B2285" s="5" t="s">
        <v>158</v>
      </c>
      <c r="C2285" s="5" t="s">
        <v>2187</v>
      </c>
      <c r="D2285" s="5" t="s">
        <v>10</v>
      </c>
    </row>
    <row r="2286" spans="1:4">
      <c r="A2286">
        <v>2281</v>
      </c>
      <c r="B2286" s="5" t="s">
        <v>2258</v>
      </c>
      <c r="C2286" s="5" t="s">
        <v>2187</v>
      </c>
      <c r="D2286" s="5" t="s">
        <v>12</v>
      </c>
    </row>
    <row r="2287" spans="1:4">
      <c r="A2287">
        <v>2282</v>
      </c>
      <c r="B2287" s="5" t="s">
        <v>2259</v>
      </c>
      <c r="C2287" s="5" t="s">
        <v>2187</v>
      </c>
      <c r="D2287" s="5" t="s">
        <v>8</v>
      </c>
    </row>
    <row r="2288" spans="1:4">
      <c r="A2288">
        <v>2283</v>
      </c>
      <c r="B2288" s="5" t="s">
        <v>2260</v>
      </c>
      <c r="C2288" s="5" t="s">
        <v>2187</v>
      </c>
      <c r="D2288" s="5" t="s">
        <v>10</v>
      </c>
    </row>
    <row r="2289" spans="1:4">
      <c r="A2289">
        <v>2284</v>
      </c>
      <c r="B2289" s="5" t="s">
        <v>2261</v>
      </c>
      <c r="C2289" s="5" t="s">
        <v>2187</v>
      </c>
      <c r="D2289" s="5" t="s">
        <v>10</v>
      </c>
    </row>
    <row r="2290" spans="1:4">
      <c r="A2290">
        <v>2285</v>
      </c>
      <c r="B2290" s="5" t="s">
        <v>2262</v>
      </c>
      <c r="C2290" s="5" t="s">
        <v>2187</v>
      </c>
      <c r="D2290" s="5" t="s">
        <v>12</v>
      </c>
    </row>
    <row r="2291" spans="1:4">
      <c r="A2291">
        <v>2286</v>
      </c>
      <c r="B2291" s="5" t="s">
        <v>1960</v>
      </c>
      <c r="C2291" s="5" t="s">
        <v>2187</v>
      </c>
      <c r="D2291" s="5" t="s">
        <v>8</v>
      </c>
    </row>
    <row r="2292" spans="1:4">
      <c r="A2292">
        <v>2287</v>
      </c>
      <c r="B2292" s="5" t="s">
        <v>904</v>
      </c>
      <c r="C2292" s="5" t="s">
        <v>2187</v>
      </c>
      <c r="D2292" s="5" t="s">
        <v>10</v>
      </c>
    </row>
    <row r="2293" spans="1:4">
      <c r="A2293">
        <v>2288</v>
      </c>
      <c r="B2293" s="5" t="s">
        <v>2263</v>
      </c>
      <c r="C2293" s="5" t="s">
        <v>2187</v>
      </c>
      <c r="D2293" s="5" t="s">
        <v>12</v>
      </c>
    </row>
    <row r="2294" spans="1:4">
      <c r="A2294">
        <v>2289</v>
      </c>
      <c r="B2294" s="5" t="s">
        <v>2264</v>
      </c>
      <c r="C2294" s="5" t="s">
        <v>2187</v>
      </c>
      <c r="D2294" s="5" t="s">
        <v>12</v>
      </c>
    </row>
    <row r="2295" spans="1:4">
      <c r="A2295">
        <v>2290</v>
      </c>
      <c r="B2295" s="5" t="s">
        <v>2265</v>
      </c>
      <c r="C2295" s="5" t="s">
        <v>2187</v>
      </c>
      <c r="D2295" s="5" t="s">
        <v>10</v>
      </c>
    </row>
    <row r="2296" spans="1:4">
      <c r="A2296">
        <v>2291</v>
      </c>
      <c r="B2296" s="5" t="s">
        <v>2266</v>
      </c>
      <c r="C2296" s="5" t="s">
        <v>2187</v>
      </c>
      <c r="D2296" s="5" t="s">
        <v>8</v>
      </c>
    </row>
    <row r="2297" spans="1:4">
      <c r="A2297">
        <v>2292</v>
      </c>
      <c r="B2297" s="5" t="s">
        <v>2267</v>
      </c>
      <c r="C2297" s="5" t="s">
        <v>2187</v>
      </c>
      <c r="D2297" s="5" t="s">
        <v>12</v>
      </c>
    </row>
    <row r="2298" spans="1:4">
      <c r="A2298">
        <v>2293</v>
      </c>
      <c r="B2298" s="5" t="s">
        <v>2268</v>
      </c>
      <c r="C2298" s="5" t="s">
        <v>2187</v>
      </c>
      <c r="D2298" s="5" t="s">
        <v>8</v>
      </c>
    </row>
    <row r="2299" spans="1:4">
      <c r="A2299">
        <v>2294</v>
      </c>
      <c r="B2299" s="5" t="s">
        <v>2269</v>
      </c>
      <c r="C2299" s="5" t="s">
        <v>2187</v>
      </c>
      <c r="D2299" s="5" t="s">
        <v>12</v>
      </c>
    </row>
    <row r="2300" spans="1:4">
      <c r="A2300">
        <v>2295</v>
      </c>
      <c r="B2300" s="5" t="s">
        <v>2270</v>
      </c>
      <c r="C2300" s="5" t="s">
        <v>2187</v>
      </c>
      <c r="D2300" s="5" t="s">
        <v>10</v>
      </c>
    </row>
    <row r="2301" spans="1:4">
      <c r="A2301">
        <v>2296</v>
      </c>
      <c r="B2301" s="5" t="s">
        <v>2271</v>
      </c>
      <c r="C2301" s="5" t="s">
        <v>2187</v>
      </c>
      <c r="D2301" s="5" t="s">
        <v>10</v>
      </c>
    </row>
    <row r="2302" spans="1:4">
      <c r="A2302">
        <v>2297</v>
      </c>
      <c r="B2302" s="5" t="s">
        <v>2272</v>
      </c>
      <c r="C2302" s="5" t="s">
        <v>2187</v>
      </c>
      <c r="D2302" s="5" t="s">
        <v>8</v>
      </c>
    </row>
    <row r="2303" spans="1:4">
      <c r="A2303">
        <v>2298</v>
      </c>
      <c r="B2303" s="5" t="s">
        <v>2273</v>
      </c>
      <c r="C2303" s="5" t="s">
        <v>2187</v>
      </c>
      <c r="D2303" s="5" t="s">
        <v>10</v>
      </c>
    </row>
    <row r="2304" spans="1:4">
      <c r="A2304">
        <v>2299</v>
      </c>
      <c r="B2304" s="5" t="s">
        <v>2274</v>
      </c>
      <c r="C2304" s="5" t="s">
        <v>2187</v>
      </c>
      <c r="D2304" s="5" t="s">
        <v>8</v>
      </c>
    </row>
    <row r="2305" spans="1:4">
      <c r="A2305">
        <v>2300</v>
      </c>
      <c r="B2305" s="5" t="s">
        <v>2275</v>
      </c>
      <c r="C2305" s="5" t="s">
        <v>2187</v>
      </c>
      <c r="D2305" s="5" t="s">
        <v>12</v>
      </c>
    </row>
    <row r="2306" spans="1:4">
      <c r="A2306">
        <v>2301</v>
      </c>
      <c r="B2306" s="5" t="s">
        <v>2276</v>
      </c>
      <c r="C2306" s="5" t="s">
        <v>2187</v>
      </c>
      <c r="D2306" s="5" t="s">
        <v>8</v>
      </c>
    </row>
    <row r="2307" spans="1:4">
      <c r="A2307">
        <v>2302</v>
      </c>
      <c r="B2307" s="5" t="s">
        <v>2277</v>
      </c>
      <c r="C2307" s="5" t="s">
        <v>2187</v>
      </c>
      <c r="D2307" s="5" t="s">
        <v>10</v>
      </c>
    </row>
    <row r="2308" spans="1:4">
      <c r="A2308">
        <v>2303</v>
      </c>
      <c r="B2308" s="5" t="s">
        <v>2278</v>
      </c>
      <c r="C2308" s="5" t="s">
        <v>2187</v>
      </c>
      <c r="D2308" s="5" t="s">
        <v>10</v>
      </c>
    </row>
    <row r="2309" spans="1:4">
      <c r="A2309">
        <v>2304</v>
      </c>
      <c r="B2309" s="5" t="s">
        <v>2279</v>
      </c>
      <c r="C2309" s="5" t="s">
        <v>2187</v>
      </c>
      <c r="D2309" s="5" t="s">
        <v>8</v>
      </c>
    </row>
    <row r="2310" spans="1:4">
      <c r="A2310">
        <v>2305</v>
      </c>
      <c r="B2310" s="5" t="s">
        <v>2280</v>
      </c>
      <c r="C2310" s="5" t="s">
        <v>2187</v>
      </c>
      <c r="D2310" s="5" t="s">
        <v>8</v>
      </c>
    </row>
    <row r="2311" spans="1:4">
      <c r="A2311">
        <v>2306</v>
      </c>
      <c r="B2311" s="5" t="s">
        <v>2281</v>
      </c>
      <c r="C2311" s="5" t="s">
        <v>2187</v>
      </c>
      <c r="D2311" s="5" t="s">
        <v>10</v>
      </c>
    </row>
    <row r="2312" spans="1:4">
      <c r="A2312">
        <v>2307</v>
      </c>
      <c r="B2312" s="5" t="s">
        <v>2282</v>
      </c>
      <c r="C2312" s="5" t="s">
        <v>2187</v>
      </c>
      <c r="D2312" s="5" t="s">
        <v>12</v>
      </c>
    </row>
    <row r="2313" spans="1:4">
      <c r="A2313">
        <v>2308</v>
      </c>
      <c r="B2313" s="5" t="s">
        <v>2283</v>
      </c>
      <c r="C2313" s="5" t="s">
        <v>2187</v>
      </c>
      <c r="D2313" s="5" t="s">
        <v>12</v>
      </c>
    </row>
    <row r="2314" spans="1:4">
      <c r="A2314">
        <v>2309</v>
      </c>
      <c r="B2314" s="5" t="s">
        <v>2284</v>
      </c>
      <c r="C2314" s="5" t="s">
        <v>2187</v>
      </c>
      <c r="D2314" s="5" t="s">
        <v>10</v>
      </c>
    </row>
    <row r="2315" spans="1:4">
      <c r="A2315">
        <v>2310</v>
      </c>
      <c r="B2315" s="5" t="s">
        <v>2285</v>
      </c>
      <c r="C2315" s="5" t="s">
        <v>2187</v>
      </c>
      <c r="D2315" s="5" t="s">
        <v>8</v>
      </c>
    </row>
    <row r="2316" spans="1:4">
      <c r="A2316">
        <v>2311</v>
      </c>
      <c r="B2316" s="5" t="s">
        <v>2286</v>
      </c>
      <c r="C2316" s="5" t="s">
        <v>2187</v>
      </c>
      <c r="D2316" s="5" t="s">
        <v>12</v>
      </c>
    </row>
    <row r="2317" spans="1:4">
      <c r="A2317">
        <v>2312</v>
      </c>
      <c r="B2317" s="5" t="s">
        <v>2287</v>
      </c>
      <c r="C2317" s="5" t="s">
        <v>2187</v>
      </c>
      <c r="D2317" s="5" t="s">
        <v>10</v>
      </c>
    </row>
    <row r="2318" spans="1:4">
      <c r="A2318">
        <v>2313</v>
      </c>
      <c r="B2318" s="5" t="s">
        <v>2288</v>
      </c>
      <c r="C2318" s="5" t="s">
        <v>2187</v>
      </c>
      <c r="D2318" s="5" t="s">
        <v>10</v>
      </c>
    </row>
    <row r="2319" spans="1:4">
      <c r="A2319">
        <v>2314</v>
      </c>
      <c r="B2319" s="5" t="s">
        <v>2289</v>
      </c>
      <c r="C2319" s="5" t="s">
        <v>2187</v>
      </c>
      <c r="D2319" s="5" t="s">
        <v>12</v>
      </c>
    </row>
    <row r="2320" spans="1:4">
      <c r="A2320">
        <v>2315</v>
      </c>
      <c r="B2320" s="5" t="s">
        <v>2290</v>
      </c>
      <c r="C2320" s="5" t="s">
        <v>2187</v>
      </c>
      <c r="D2320" s="5" t="s">
        <v>12</v>
      </c>
    </row>
    <row r="2321" spans="1:4">
      <c r="A2321">
        <v>2316</v>
      </c>
      <c r="B2321" s="5" t="s">
        <v>2291</v>
      </c>
      <c r="C2321" s="5" t="s">
        <v>2187</v>
      </c>
      <c r="D2321" s="5" t="s">
        <v>12</v>
      </c>
    </row>
    <row r="2322" spans="1:4">
      <c r="A2322">
        <v>2317</v>
      </c>
      <c r="B2322" s="5" t="s">
        <v>2292</v>
      </c>
      <c r="C2322" s="5" t="s">
        <v>2187</v>
      </c>
      <c r="D2322" s="5" t="s">
        <v>8</v>
      </c>
    </row>
    <row r="2323" spans="1:4">
      <c r="A2323">
        <v>2318</v>
      </c>
      <c r="B2323" s="5" t="s">
        <v>2293</v>
      </c>
      <c r="C2323" s="5" t="s">
        <v>2187</v>
      </c>
      <c r="D2323" s="5" t="s">
        <v>8</v>
      </c>
    </row>
    <row r="2324" spans="1:4">
      <c r="A2324">
        <v>2319</v>
      </c>
      <c r="B2324" s="5" t="s">
        <v>2294</v>
      </c>
      <c r="C2324" s="5" t="s">
        <v>2187</v>
      </c>
      <c r="D2324" s="5" t="s">
        <v>10</v>
      </c>
    </row>
    <row r="2325" spans="1:4">
      <c r="A2325">
        <v>2320</v>
      </c>
      <c r="B2325" s="5" t="s">
        <v>2295</v>
      </c>
      <c r="C2325" s="5" t="s">
        <v>2187</v>
      </c>
      <c r="D2325" s="5" t="s">
        <v>10</v>
      </c>
    </row>
    <row r="2326" spans="1:4">
      <c r="A2326">
        <v>2321</v>
      </c>
      <c r="B2326" s="5" t="s">
        <v>2296</v>
      </c>
      <c r="C2326" s="5" t="s">
        <v>2187</v>
      </c>
      <c r="D2326" s="5" t="s">
        <v>12</v>
      </c>
    </row>
    <row r="2327" spans="1:4">
      <c r="A2327">
        <v>2322</v>
      </c>
      <c r="B2327" s="5" t="s">
        <v>2297</v>
      </c>
      <c r="C2327" s="5" t="s">
        <v>2187</v>
      </c>
      <c r="D2327" s="5" t="s">
        <v>8</v>
      </c>
    </row>
    <row r="2328" spans="1:4">
      <c r="A2328">
        <v>2323</v>
      </c>
      <c r="B2328" s="5" t="s">
        <v>2298</v>
      </c>
      <c r="C2328" s="5" t="s">
        <v>2187</v>
      </c>
      <c r="D2328" s="5" t="s">
        <v>8</v>
      </c>
    </row>
    <row r="2329" spans="1:4">
      <c r="A2329">
        <v>2324</v>
      </c>
      <c r="B2329" s="5" t="s">
        <v>2299</v>
      </c>
      <c r="C2329" s="5" t="s">
        <v>2187</v>
      </c>
      <c r="D2329" s="5" t="s">
        <v>12</v>
      </c>
    </row>
    <row r="2330" spans="1:4">
      <c r="A2330">
        <v>2325</v>
      </c>
      <c r="B2330" s="5" t="s">
        <v>2300</v>
      </c>
      <c r="C2330" s="5" t="s">
        <v>2187</v>
      </c>
      <c r="D2330" s="5" t="s">
        <v>12</v>
      </c>
    </row>
    <row r="2331" spans="1:4">
      <c r="A2331">
        <v>2326</v>
      </c>
      <c r="B2331" s="5" t="s">
        <v>2301</v>
      </c>
      <c r="C2331" s="5" t="s">
        <v>2187</v>
      </c>
      <c r="D2331" s="5" t="s">
        <v>12</v>
      </c>
    </row>
    <row r="2332" spans="1:4">
      <c r="A2332">
        <v>2327</v>
      </c>
      <c r="B2332" s="5" t="s">
        <v>2302</v>
      </c>
      <c r="C2332" s="5" t="s">
        <v>2187</v>
      </c>
      <c r="D2332" s="5" t="s">
        <v>12</v>
      </c>
    </row>
    <row r="2333" spans="1:4">
      <c r="A2333">
        <v>2328</v>
      </c>
      <c r="B2333" s="5" t="s">
        <v>2303</v>
      </c>
      <c r="C2333" s="5" t="s">
        <v>2187</v>
      </c>
      <c r="D2333" s="5" t="s">
        <v>10</v>
      </c>
    </row>
    <row r="2334" spans="1:4">
      <c r="A2334">
        <v>2329</v>
      </c>
      <c r="B2334" s="5" t="s">
        <v>2304</v>
      </c>
      <c r="C2334" s="5" t="s">
        <v>2187</v>
      </c>
      <c r="D2334" s="5" t="s">
        <v>8</v>
      </c>
    </row>
    <row r="2335" spans="1:4">
      <c r="A2335">
        <v>2330</v>
      </c>
      <c r="B2335" s="5" t="s">
        <v>2305</v>
      </c>
      <c r="C2335" s="5" t="s">
        <v>2187</v>
      </c>
      <c r="D2335" s="5" t="s">
        <v>12</v>
      </c>
    </row>
    <row r="2336" spans="1:4">
      <c r="A2336">
        <v>2331</v>
      </c>
      <c r="B2336" s="5" t="s">
        <v>2306</v>
      </c>
      <c r="C2336" s="5" t="s">
        <v>2187</v>
      </c>
      <c r="D2336" s="5" t="s">
        <v>8</v>
      </c>
    </row>
    <row r="2337" spans="1:4">
      <c r="A2337">
        <v>2332</v>
      </c>
      <c r="B2337" s="5" t="s">
        <v>2307</v>
      </c>
      <c r="C2337" s="5" t="s">
        <v>2187</v>
      </c>
      <c r="D2337" s="5" t="s">
        <v>12</v>
      </c>
    </row>
    <row r="2338" spans="1:4">
      <c r="A2338">
        <v>2333</v>
      </c>
      <c r="B2338" s="5" t="s">
        <v>2308</v>
      </c>
      <c r="C2338" s="5" t="s">
        <v>2187</v>
      </c>
      <c r="D2338" s="5" t="s">
        <v>8</v>
      </c>
    </row>
    <row r="2339" spans="1:4">
      <c r="A2339">
        <v>2334</v>
      </c>
      <c r="B2339" s="5" t="s">
        <v>2309</v>
      </c>
      <c r="C2339" s="5" t="s">
        <v>2187</v>
      </c>
      <c r="D2339" s="5" t="s">
        <v>10</v>
      </c>
    </row>
    <row r="2340" spans="1:4">
      <c r="A2340">
        <v>2335</v>
      </c>
      <c r="B2340" s="5" t="s">
        <v>2310</v>
      </c>
      <c r="C2340" s="5" t="s">
        <v>2187</v>
      </c>
      <c r="D2340" s="5" t="s">
        <v>12</v>
      </c>
    </row>
    <row r="2341" spans="1:4">
      <c r="A2341">
        <v>2336</v>
      </c>
      <c r="B2341" s="5" t="s">
        <v>2311</v>
      </c>
      <c r="C2341" s="5" t="s">
        <v>2187</v>
      </c>
      <c r="D2341" s="5" t="s">
        <v>12</v>
      </c>
    </row>
    <row r="2342" spans="1:4">
      <c r="A2342">
        <v>2337</v>
      </c>
      <c r="B2342" s="5" t="s">
        <v>2312</v>
      </c>
      <c r="C2342" s="5" t="s">
        <v>2187</v>
      </c>
      <c r="D2342" s="5" t="s">
        <v>8</v>
      </c>
    </row>
    <row r="2343" spans="1:4">
      <c r="A2343">
        <v>2338</v>
      </c>
      <c r="B2343" s="5" t="s">
        <v>2313</v>
      </c>
      <c r="C2343" s="5" t="s">
        <v>2187</v>
      </c>
      <c r="D2343" s="5" t="s">
        <v>12</v>
      </c>
    </row>
    <row r="2344" spans="1:4">
      <c r="A2344">
        <v>2339</v>
      </c>
      <c r="B2344" s="5" t="s">
        <v>2314</v>
      </c>
      <c r="C2344" s="5" t="s">
        <v>2187</v>
      </c>
      <c r="D2344" s="5" t="s">
        <v>10</v>
      </c>
    </row>
    <row r="2345" spans="1:4">
      <c r="A2345">
        <v>2340</v>
      </c>
      <c r="B2345" s="5" t="s">
        <v>2315</v>
      </c>
      <c r="C2345" s="5" t="s">
        <v>2187</v>
      </c>
      <c r="D2345" s="5" t="s">
        <v>10</v>
      </c>
    </row>
    <row r="2346" spans="1:4">
      <c r="A2346">
        <v>2341</v>
      </c>
      <c r="B2346" s="5" t="s">
        <v>2316</v>
      </c>
      <c r="C2346" s="5" t="s">
        <v>2187</v>
      </c>
      <c r="D2346" s="5" t="s">
        <v>12</v>
      </c>
    </row>
    <row r="2347" spans="1:4">
      <c r="A2347">
        <v>2342</v>
      </c>
      <c r="B2347" s="5" t="s">
        <v>2317</v>
      </c>
      <c r="C2347" s="5" t="s">
        <v>2187</v>
      </c>
      <c r="D2347" s="5" t="s">
        <v>10</v>
      </c>
    </row>
    <row r="2348" spans="1:4">
      <c r="A2348">
        <v>2343</v>
      </c>
      <c r="B2348" s="5" t="s">
        <v>2318</v>
      </c>
      <c r="C2348" s="5" t="s">
        <v>2187</v>
      </c>
      <c r="D2348" s="5" t="s">
        <v>8</v>
      </c>
    </row>
    <row r="2349" spans="1:4">
      <c r="A2349">
        <v>2344</v>
      </c>
      <c r="B2349" s="5" t="s">
        <v>2319</v>
      </c>
      <c r="C2349" s="5" t="s">
        <v>2187</v>
      </c>
      <c r="D2349" s="5" t="s">
        <v>10</v>
      </c>
    </row>
    <row r="2350" spans="1:4">
      <c r="A2350">
        <v>2345</v>
      </c>
      <c r="B2350" s="5" t="s">
        <v>2320</v>
      </c>
      <c r="C2350" s="5" t="s">
        <v>2187</v>
      </c>
      <c r="D2350" s="5" t="s">
        <v>10</v>
      </c>
    </row>
    <row r="2351" spans="1:4">
      <c r="A2351">
        <v>2346</v>
      </c>
      <c r="B2351" s="5" t="s">
        <v>2321</v>
      </c>
      <c r="C2351" s="5" t="s">
        <v>2187</v>
      </c>
      <c r="D2351" s="5" t="s">
        <v>8</v>
      </c>
    </row>
    <row r="2352" spans="1:4">
      <c r="A2352">
        <v>2347</v>
      </c>
      <c r="B2352" s="5" t="s">
        <v>2322</v>
      </c>
      <c r="C2352" s="5" t="s">
        <v>2187</v>
      </c>
      <c r="D2352" s="5" t="s">
        <v>10</v>
      </c>
    </row>
    <row r="2353" spans="1:4">
      <c r="A2353">
        <v>2348</v>
      </c>
      <c r="B2353" s="5" t="s">
        <v>2323</v>
      </c>
      <c r="C2353" s="5" t="s">
        <v>2187</v>
      </c>
      <c r="D2353" s="5" t="s">
        <v>12</v>
      </c>
    </row>
    <row r="2354" spans="1:4">
      <c r="A2354">
        <v>2349</v>
      </c>
      <c r="B2354" s="5" t="s">
        <v>2324</v>
      </c>
      <c r="C2354" s="5" t="s">
        <v>2187</v>
      </c>
      <c r="D2354" s="5" t="s">
        <v>8</v>
      </c>
    </row>
    <row r="2355" spans="1:4">
      <c r="A2355">
        <v>2350</v>
      </c>
      <c r="B2355" s="5" t="s">
        <v>2325</v>
      </c>
      <c r="C2355" s="5" t="s">
        <v>2187</v>
      </c>
      <c r="D2355" s="5" t="s">
        <v>12</v>
      </c>
    </row>
    <row r="2356" spans="1:4">
      <c r="A2356">
        <v>2351</v>
      </c>
      <c r="B2356" s="5" t="s">
        <v>2326</v>
      </c>
      <c r="C2356" s="5" t="s">
        <v>2187</v>
      </c>
      <c r="D2356" s="5" t="s">
        <v>12</v>
      </c>
    </row>
    <row r="2357" spans="1:4">
      <c r="A2357">
        <v>2352</v>
      </c>
      <c r="B2357" s="5" t="s">
        <v>2327</v>
      </c>
      <c r="C2357" s="5" t="s">
        <v>2187</v>
      </c>
      <c r="D2357" s="5" t="s">
        <v>10</v>
      </c>
    </row>
    <row r="2358" spans="1:4">
      <c r="A2358">
        <v>2353</v>
      </c>
      <c r="B2358" s="5" t="s">
        <v>2328</v>
      </c>
      <c r="C2358" s="5" t="s">
        <v>2187</v>
      </c>
      <c r="D2358" s="5" t="s">
        <v>12</v>
      </c>
    </row>
    <row r="2359" spans="1:4">
      <c r="A2359">
        <v>2354</v>
      </c>
      <c r="B2359" s="5" t="s">
        <v>2329</v>
      </c>
      <c r="C2359" s="5" t="s">
        <v>2187</v>
      </c>
      <c r="D2359" s="5" t="s">
        <v>10</v>
      </c>
    </row>
    <row r="2360" spans="1:4">
      <c r="A2360">
        <v>2355</v>
      </c>
      <c r="B2360" s="5" t="s">
        <v>2330</v>
      </c>
      <c r="C2360" s="5" t="s">
        <v>2187</v>
      </c>
      <c r="D2360" s="5" t="s">
        <v>12</v>
      </c>
    </row>
    <row r="2361" spans="1:4">
      <c r="A2361">
        <v>2356</v>
      </c>
      <c r="B2361" s="5" t="s">
        <v>2331</v>
      </c>
      <c r="C2361" s="5" t="s">
        <v>2187</v>
      </c>
      <c r="D2361" s="5" t="s">
        <v>8</v>
      </c>
    </row>
    <row r="2362" spans="1:4">
      <c r="A2362">
        <v>2357</v>
      </c>
      <c r="B2362" s="5" t="s">
        <v>2332</v>
      </c>
      <c r="C2362" s="5" t="s">
        <v>2187</v>
      </c>
      <c r="D2362" s="5" t="s">
        <v>8</v>
      </c>
    </row>
    <row r="2363" spans="1:4">
      <c r="A2363">
        <v>2358</v>
      </c>
      <c r="B2363" s="5" t="s">
        <v>2333</v>
      </c>
      <c r="C2363" s="5" t="s">
        <v>2187</v>
      </c>
      <c r="D2363" s="5" t="s">
        <v>8</v>
      </c>
    </row>
    <row r="2364" spans="1:4">
      <c r="A2364">
        <v>2359</v>
      </c>
      <c r="B2364" s="5" t="s">
        <v>1879</v>
      </c>
      <c r="C2364" s="5" t="s">
        <v>2187</v>
      </c>
      <c r="D2364" s="5" t="s">
        <v>10</v>
      </c>
    </row>
    <row r="2365" spans="1:4">
      <c r="A2365">
        <v>2360</v>
      </c>
      <c r="B2365" s="5" t="s">
        <v>2334</v>
      </c>
      <c r="C2365" s="5" t="s">
        <v>2187</v>
      </c>
      <c r="D2365" s="5" t="s">
        <v>12</v>
      </c>
    </row>
    <row r="2366" spans="1:4">
      <c r="A2366">
        <v>2361</v>
      </c>
      <c r="B2366" s="5" t="s">
        <v>2335</v>
      </c>
      <c r="C2366" s="5" t="s">
        <v>2187</v>
      </c>
      <c r="D2366" s="5" t="s">
        <v>12</v>
      </c>
    </row>
    <row r="2367" spans="1:4">
      <c r="A2367">
        <v>2362</v>
      </c>
      <c r="B2367" s="5" t="s">
        <v>2336</v>
      </c>
      <c r="C2367" s="5" t="s">
        <v>2187</v>
      </c>
      <c r="D2367" s="5" t="s">
        <v>10</v>
      </c>
    </row>
    <row r="2368" spans="1:4">
      <c r="A2368">
        <v>2363</v>
      </c>
      <c r="B2368" s="5" t="s">
        <v>2337</v>
      </c>
      <c r="C2368" s="5" t="s">
        <v>2187</v>
      </c>
      <c r="D2368" s="5" t="s">
        <v>8</v>
      </c>
    </row>
    <row r="2369" spans="1:4">
      <c r="A2369">
        <v>2364</v>
      </c>
      <c r="B2369" s="5" t="s">
        <v>2338</v>
      </c>
      <c r="C2369" s="5" t="s">
        <v>2187</v>
      </c>
      <c r="D2369" s="5" t="s">
        <v>12</v>
      </c>
    </row>
    <row r="2370" spans="1:4">
      <c r="A2370">
        <v>2365</v>
      </c>
      <c r="B2370" s="5" t="s">
        <v>2339</v>
      </c>
      <c r="C2370" s="5" t="s">
        <v>2187</v>
      </c>
      <c r="D2370" s="5" t="s">
        <v>12</v>
      </c>
    </row>
    <row r="2371" spans="1:4">
      <c r="A2371">
        <v>2366</v>
      </c>
      <c r="B2371" s="5" t="s">
        <v>2340</v>
      </c>
      <c r="C2371" s="5" t="s">
        <v>2187</v>
      </c>
      <c r="D2371" s="5" t="s">
        <v>12</v>
      </c>
    </row>
    <row r="2372" spans="1:4">
      <c r="A2372">
        <v>2367</v>
      </c>
      <c r="B2372" s="5" t="s">
        <v>2341</v>
      </c>
      <c r="C2372" s="5" t="s">
        <v>2187</v>
      </c>
      <c r="D2372" s="5" t="s">
        <v>12</v>
      </c>
    </row>
    <row r="2373" spans="1:4">
      <c r="A2373">
        <v>2368</v>
      </c>
      <c r="B2373" s="5" t="s">
        <v>2342</v>
      </c>
      <c r="C2373" s="5" t="s">
        <v>2187</v>
      </c>
      <c r="D2373" s="5" t="s">
        <v>10</v>
      </c>
    </row>
    <row r="2374" spans="1:4">
      <c r="A2374">
        <v>2369</v>
      </c>
      <c r="B2374" s="5" t="s">
        <v>2343</v>
      </c>
      <c r="C2374" s="5" t="s">
        <v>2187</v>
      </c>
      <c r="D2374" s="5" t="s">
        <v>10</v>
      </c>
    </row>
    <row r="2375" spans="1:4">
      <c r="A2375">
        <v>2370</v>
      </c>
      <c r="B2375" s="5" t="s">
        <v>2344</v>
      </c>
      <c r="C2375" s="5" t="s">
        <v>2187</v>
      </c>
      <c r="D2375" s="5" t="s">
        <v>8</v>
      </c>
    </row>
    <row r="2376" spans="1:4">
      <c r="A2376">
        <v>2371</v>
      </c>
      <c r="B2376" s="5" t="s">
        <v>2345</v>
      </c>
      <c r="C2376" s="5" t="s">
        <v>2187</v>
      </c>
      <c r="D2376" s="5" t="s">
        <v>12</v>
      </c>
    </row>
    <row r="2377" spans="1:4">
      <c r="A2377">
        <v>2372</v>
      </c>
      <c r="B2377" s="5" t="s">
        <v>2346</v>
      </c>
      <c r="C2377" s="5" t="s">
        <v>2187</v>
      </c>
      <c r="D2377" s="5" t="s">
        <v>12</v>
      </c>
    </row>
    <row r="2378" spans="1:4">
      <c r="A2378">
        <v>2373</v>
      </c>
      <c r="B2378" s="5" t="s">
        <v>2347</v>
      </c>
      <c r="C2378" s="5" t="s">
        <v>2187</v>
      </c>
      <c r="D2378" s="5" t="s">
        <v>12</v>
      </c>
    </row>
    <row r="2379" spans="1:4">
      <c r="A2379">
        <v>2374</v>
      </c>
      <c r="B2379" s="5" t="s">
        <v>2348</v>
      </c>
      <c r="C2379" s="5" t="s">
        <v>2187</v>
      </c>
      <c r="D2379" s="5" t="s">
        <v>8</v>
      </c>
    </row>
    <row r="2380" spans="1:4">
      <c r="A2380">
        <v>2375</v>
      </c>
      <c r="B2380" s="5" t="s">
        <v>2349</v>
      </c>
      <c r="C2380" s="5" t="s">
        <v>2187</v>
      </c>
      <c r="D2380" s="5" t="s">
        <v>10</v>
      </c>
    </row>
    <row r="2381" spans="1:4">
      <c r="A2381">
        <v>2376</v>
      </c>
      <c r="B2381" s="5" t="s">
        <v>2350</v>
      </c>
      <c r="C2381" s="5" t="s">
        <v>2187</v>
      </c>
      <c r="D2381" s="5" t="s">
        <v>10</v>
      </c>
    </row>
    <row r="2382" spans="1:4">
      <c r="A2382">
        <v>2377</v>
      </c>
      <c r="B2382" s="5" t="s">
        <v>2351</v>
      </c>
      <c r="C2382" s="5" t="s">
        <v>2187</v>
      </c>
      <c r="D2382" s="5" t="s">
        <v>8</v>
      </c>
    </row>
    <row r="2383" spans="1:4">
      <c r="A2383">
        <v>2378</v>
      </c>
      <c r="B2383" s="5" t="s">
        <v>2352</v>
      </c>
      <c r="C2383" s="5" t="s">
        <v>2187</v>
      </c>
      <c r="D2383" s="5" t="s">
        <v>10</v>
      </c>
    </row>
    <row r="2384" spans="1:4">
      <c r="A2384">
        <v>2379</v>
      </c>
      <c r="B2384" s="5" t="s">
        <v>2353</v>
      </c>
      <c r="C2384" s="5" t="s">
        <v>2187</v>
      </c>
      <c r="D2384" s="5" t="s">
        <v>12</v>
      </c>
    </row>
    <row r="2385" spans="1:4">
      <c r="A2385">
        <v>2380</v>
      </c>
      <c r="B2385" s="5" t="s">
        <v>2354</v>
      </c>
      <c r="C2385" s="5" t="s">
        <v>2187</v>
      </c>
      <c r="D2385" s="5" t="s">
        <v>8</v>
      </c>
    </row>
    <row r="2386" spans="1:4">
      <c r="A2386">
        <v>2381</v>
      </c>
      <c r="B2386" s="5" t="s">
        <v>2355</v>
      </c>
      <c r="C2386" s="5" t="s">
        <v>2187</v>
      </c>
      <c r="D2386" s="5" t="s">
        <v>8</v>
      </c>
    </row>
    <row r="2387" spans="1:4">
      <c r="A2387">
        <v>2382</v>
      </c>
      <c r="B2387" s="5" t="s">
        <v>2356</v>
      </c>
      <c r="C2387" s="5" t="s">
        <v>2187</v>
      </c>
      <c r="D2387" s="5" t="s">
        <v>8</v>
      </c>
    </row>
    <row r="2388" spans="1:4">
      <c r="A2388">
        <v>2383</v>
      </c>
      <c r="B2388" s="5" t="s">
        <v>2357</v>
      </c>
      <c r="C2388" s="5" t="s">
        <v>2187</v>
      </c>
      <c r="D2388" s="5" t="s">
        <v>10</v>
      </c>
    </row>
    <row r="2389" spans="1:4">
      <c r="A2389">
        <v>2384</v>
      </c>
      <c r="B2389" s="5" t="s">
        <v>2358</v>
      </c>
      <c r="C2389" s="5" t="s">
        <v>2187</v>
      </c>
      <c r="D2389" s="5" t="s">
        <v>8</v>
      </c>
    </row>
    <row r="2390" spans="1:4">
      <c r="A2390">
        <v>2385</v>
      </c>
      <c r="B2390" s="5" t="s">
        <v>2359</v>
      </c>
      <c r="C2390" s="5" t="s">
        <v>2187</v>
      </c>
      <c r="D2390" s="5" t="s">
        <v>10</v>
      </c>
    </row>
    <row r="2391" spans="1:4">
      <c r="A2391">
        <v>2386</v>
      </c>
      <c r="B2391" s="5" t="s">
        <v>2360</v>
      </c>
      <c r="C2391" s="5" t="s">
        <v>2187</v>
      </c>
      <c r="D2391" s="5" t="s">
        <v>8</v>
      </c>
    </row>
    <row r="2392" spans="1:4">
      <c r="A2392">
        <v>2387</v>
      </c>
      <c r="B2392" s="5" t="s">
        <v>1151</v>
      </c>
      <c r="C2392" s="5" t="s">
        <v>2187</v>
      </c>
      <c r="D2392" s="5" t="s">
        <v>10</v>
      </c>
    </row>
    <row r="2393" spans="1:4">
      <c r="A2393">
        <v>2388</v>
      </c>
      <c r="B2393" s="5" t="s">
        <v>2361</v>
      </c>
      <c r="C2393" s="5" t="s">
        <v>2187</v>
      </c>
      <c r="D2393" s="5" t="s">
        <v>12</v>
      </c>
    </row>
    <row r="2394" spans="1:4">
      <c r="A2394">
        <v>2389</v>
      </c>
      <c r="B2394" s="5" t="s">
        <v>2362</v>
      </c>
      <c r="C2394" s="5" t="s">
        <v>2187</v>
      </c>
      <c r="D2394" s="5" t="s">
        <v>12</v>
      </c>
    </row>
    <row r="2395" spans="1:4">
      <c r="A2395">
        <v>2390</v>
      </c>
      <c r="B2395" s="5" t="s">
        <v>2363</v>
      </c>
      <c r="C2395" s="5" t="s">
        <v>2187</v>
      </c>
      <c r="D2395" s="5" t="s">
        <v>10</v>
      </c>
    </row>
    <row r="2396" spans="1:4">
      <c r="A2396">
        <v>2391</v>
      </c>
      <c r="B2396" s="5" t="s">
        <v>2364</v>
      </c>
      <c r="C2396" s="5" t="s">
        <v>2187</v>
      </c>
      <c r="D2396" s="5" t="s">
        <v>8</v>
      </c>
    </row>
    <row r="2397" spans="1:4">
      <c r="A2397">
        <v>2392</v>
      </c>
      <c r="B2397" s="5" t="s">
        <v>2365</v>
      </c>
      <c r="C2397" s="5" t="s">
        <v>2187</v>
      </c>
      <c r="D2397" s="5" t="s">
        <v>8</v>
      </c>
    </row>
    <row r="2398" spans="1:4">
      <c r="A2398">
        <v>2393</v>
      </c>
      <c r="B2398" s="5" t="s">
        <v>2366</v>
      </c>
      <c r="C2398" s="5" t="s">
        <v>2187</v>
      </c>
      <c r="D2398" s="5" t="s">
        <v>8</v>
      </c>
    </row>
    <row r="2399" spans="1:4">
      <c r="A2399">
        <v>2394</v>
      </c>
      <c r="B2399" s="5" t="s">
        <v>2367</v>
      </c>
      <c r="C2399" s="5" t="s">
        <v>2187</v>
      </c>
      <c r="D2399" s="5" t="s">
        <v>10</v>
      </c>
    </row>
    <row r="2400" spans="1:4">
      <c r="A2400">
        <v>2395</v>
      </c>
      <c r="B2400" s="5" t="s">
        <v>2368</v>
      </c>
      <c r="C2400" s="5" t="s">
        <v>2187</v>
      </c>
      <c r="D2400" s="5" t="s">
        <v>10</v>
      </c>
    </row>
    <row r="2401" spans="1:4">
      <c r="A2401">
        <v>2396</v>
      </c>
      <c r="B2401" s="5" t="s">
        <v>2369</v>
      </c>
      <c r="C2401" s="5" t="s">
        <v>2187</v>
      </c>
      <c r="D2401" s="5" t="s">
        <v>8</v>
      </c>
    </row>
    <row r="2402" spans="1:4">
      <c r="A2402">
        <v>2397</v>
      </c>
      <c r="B2402" s="5" t="s">
        <v>2370</v>
      </c>
      <c r="C2402" s="5" t="s">
        <v>2187</v>
      </c>
      <c r="D2402" s="5" t="s">
        <v>10</v>
      </c>
    </row>
    <row r="2403" spans="1:4">
      <c r="A2403">
        <v>2398</v>
      </c>
      <c r="B2403" s="5" t="s">
        <v>2371</v>
      </c>
      <c r="C2403" s="5" t="s">
        <v>2187</v>
      </c>
      <c r="D2403" s="5" t="s">
        <v>12</v>
      </c>
    </row>
    <row r="2404" spans="1:4">
      <c r="A2404">
        <v>2399</v>
      </c>
      <c r="B2404" s="5" t="s">
        <v>2372</v>
      </c>
      <c r="C2404" s="5" t="s">
        <v>2187</v>
      </c>
      <c r="D2404" s="5" t="s">
        <v>12</v>
      </c>
    </row>
    <row r="2405" spans="1:4">
      <c r="A2405">
        <v>2400</v>
      </c>
      <c r="B2405" s="5" t="s">
        <v>2373</v>
      </c>
      <c r="C2405" s="5" t="s">
        <v>2187</v>
      </c>
      <c r="D2405" s="5" t="s">
        <v>8</v>
      </c>
    </row>
    <row r="2406" spans="1:4">
      <c r="A2406">
        <v>2401</v>
      </c>
      <c r="B2406" s="5" t="s">
        <v>2374</v>
      </c>
      <c r="C2406" s="5" t="s">
        <v>2187</v>
      </c>
      <c r="D2406" s="5" t="s">
        <v>10</v>
      </c>
    </row>
    <row r="2407" spans="1:4">
      <c r="A2407">
        <v>2402</v>
      </c>
      <c r="B2407" s="5" t="s">
        <v>2375</v>
      </c>
      <c r="C2407" s="5" t="s">
        <v>2187</v>
      </c>
      <c r="D2407" s="5" t="s">
        <v>10</v>
      </c>
    </row>
    <row r="2408" spans="1:4">
      <c r="A2408">
        <v>2403</v>
      </c>
      <c r="B2408" s="5" t="s">
        <v>2376</v>
      </c>
      <c r="C2408" s="5" t="s">
        <v>2187</v>
      </c>
      <c r="D2408" s="5" t="s">
        <v>8</v>
      </c>
    </row>
    <row r="2409" spans="1:4">
      <c r="A2409">
        <v>2404</v>
      </c>
      <c r="B2409" s="5" t="s">
        <v>2377</v>
      </c>
      <c r="C2409" s="5" t="s">
        <v>2187</v>
      </c>
      <c r="D2409" s="5" t="s">
        <v>12</v>
      </c>
    </row>
    <row r="2410" spans="1:4">
      <c r="A2410">
        <v>2405</v>
      </c>
      <c r="B2410" s="5" t="s">
        <v>2378</v>
      </c>
      <c r="C2410" s="5" t="s">
        <v>2187</v>
      </c>
      <c r="D2410" s="5" t="s">
        <v>8</v>
      </c>
    </row>
    <row r="2411" spans="1:4">
      <c r="A2411">
        <v>2406</v>
      </c>
      <c r="B2411" s="5" t="s">
        <v>2379</v>
      </c>
      <c r="C2411" s="5" t="s">
        <v>2187</v>
      </c>
      <c r="D2411" s="5" t="s">
        <v>10</v>
      </c>
    </row>
    <row r="2412" spans="1:4">
      <c r="A2412">
        <v>2407</v>
      </c>
      <c r="B2412" s="5" t="s">
        <v>2380</v>
      </c>
      <c r="C2412" s="5" t="s">
        <v>2187</v>
      </c>
      <c r="D2412" s="5" t="s">
        <v>12</v>
      </c>
    </row>
    <row r="2413" spans="1:4">
      <c r="A2413">
        <v>2408</v>
      </c>
      <c r="B2413" s="5" t="s">
        <v>2381</v>
      </c>
      <c r="C2413" s="5" t="s">
        <v>2187</v>
      </c>
      <c r="D2413" s="5" t="s">
        <v>12</v>
      </c>
    </row>
    <row r="2414" spans="1:4">
      <c r="A2414">
        <v>2409</v>
      </c>
      <c r="B2414" s="5" t="s">
        <v>2382</v>
      </c>
      <c r="C2414" s="5" t="s">
        <v>2187</v>
      </c>
      <c r="D2414" s="5" t="s">
        <v>10</v>
      </c>
    </row>
    <row r="2415" spans="1:4">
      <c r="A2415">
        <v>2410</v>
      </c>
      <c r="B2415" s="5" t="s">
        <v>2383</v>
      </c>
      <c r="C2415" s="5" t="s">
        <v>2187</v>
      </c>
      <c r="D2415" s="5" t="s">
        <v>12</v>
      </c>
    </row>
    <row r="2416" spans="1:4">
      <c r="A2416">
        <v>2411</v>
      </c>
      <c r="B2416" s="5" t="s">
        <v>2384</v>
      </c>
      <c r="C2416" s="5" t="s">
        <v>2187</v>
      </c>
      <c r="D2416" s="5" t="s">
        <v>8</v>
      </c>
    </row>
    <row r="2417" spans="1:4">
      <c r="A2417">
        <v>2412</v>
      </c>
      <c r="B2417" s="5" t="s">
        <v>2385</v>
      </c>
      <c r="C2417" s="5" t="s">
        <v>2187</v>
      </c>
      <c r="D2417" s="5" t="s">
        <v>10</v>
      </c>
    </row>
    <row r="2418" spans="1:4">
      <c r="A2418">
        <v>2413</v>
      </c>
      <c r="B2418" s="5" t="s">
        <v>2386</v>
      </c>
      <c r="C2418" s="5" t="s">
        <v>2187</v>
      </c>
      <c r="D2418" s="5" t="s">
        <v>10</v>
      </c>
    </row>
    <row r="2419" spans="1:4">
      <c r="A2419">
        <v>2414</v>
      </c>
      <c r="B2419" s="5" t="s">
        <v>2387</v>
      </c>
      <c r="C2419" s="5" t="s">
        <v>2187</v>
      </c>
      <c r="D2419" s="5" t="s">
        <v>8</v>
      </c>
    </row>
    <row r="2420" spans="1:4">
      <c r="A2420">
        <v>2415</v>
      </c>
      <c r="B2420" s="5" t="s">
        <v>2388</v>
      </c>
      <c r="C2420" s="5" t="s">
        <v>2187</v>
      </c>
      <c r="D2420" s="5" t="s">
        <v>12</v>
      </c>
    </row>
    <row r="2421" spans="1:4">
      <c r="A2421">
        <v>2416</v>
      </c>
      <c r="B2421" s="5" t="s">
        <v>2389</v>
      </c>
      <c r="C2421" s="5" t="s">
        <v>2187</v>
      </c>
      <c r="D2421" s="5" t="s">
        <v>12</v>
      </c>
    </row>
    <row r="2422" spans="1:4">
      <c r="A2422">
        <v>2417</v>
      </c>
      <c r="B2422" s="5" t="s">
        <v>2390</v>
      </c>
      <c r="C2422" s="5" t="s">
        <v>2187</v>
      </c>
      <c r="D2422" s="5" t="s">
        <v>10</v>
      </c>
    </row>
    <row r="2423" spans="1:4">
      <c r="A2423">
        <v>2418</v>
      </c>
      <c r="B2423" s="5" t="s">
        <v>2391</v>
      </c>
      <c r="C2423" s="5" t="s">
        <v>2187</v>
      </c>
      <c r="D2423" s="5" t="s">
        <v>10</v>
      </c>
    </row>
    <row r="2424" spans="1:4">
      <c r="A2424">
        <v>2419</v>
      </c>
      <c r="B2424" s="5" t="s">
        <v>2392</v>
      </c>
      <c r="C2424" s="5" t="s">
        <v>2187</v>
      </c>
      <c r="D2424" s="5" t="s">
        <v>8</v>
      </c>
    </row>
    <row r="2425" spans="1:4">
      <c r="A2425">
        <v>2420</v>
      </c>
      <c r="B2425" s="5" t="s">
        <v>2393</v>
      </c>
      <c r="C2425" s="5" t="s">
        <v>2187</v>
      </c>
      <c r="D2425" s="5" t="s">
        <v>8</v>
      </c>
    </row>
    <row r="2426" spans="1:4">
      <c r="A2426">
        <v>2421</v>
      </c>
      <c r="B2426" s="5" t="s">
        <v>2394</v>
      </c>
      <c r="C2426" s="5" t="s">
        <v>2187</v>
      </c>
      <c r="D2426" s="5" t="s">
        <v>8</v>
      </c>
    </row>
    <row r="2427" spans="1:4">
      <c r="A2427">
        <v>2422</v>
      </c>
      <c r="B2427" s="5" t="s">
        <v>2395</v>
      </c>
      <c r="C2427" s="5" t="s">
        <v>2187</v>
      </c>
      <c r="D2427" s="5" t="s">
        <v>12</v>
      </c>
    </row>
    <row r="2428" spans="1:4">
      <c r="A2428">
        <v>2423</v>
      </c>
      <c r="B2428" s="5" t="s">
        <v>2396</v>
      </c>
      <c r="C2428" s="5" t="s">
        <v>2187</v>
      </c>
      <c r="D2428" s="5" t="s">
        <v>10</v>
      </c>
    </row>
    <row r="2429" spans="1:4">
      <c r="A2429">
        <v>2424</v>
      </c>
      <c r="B2429" s="5" t="s">
        <v>2397</v>
      </c>
      <c r="C2429" s="5" t="s">
        <v>2187</v>
      </c>
      <c r="D2429" s="5" t="s">
        <v>8</v>
      </c>
    </row>
    <row r="2430" spans="1:4">
      <c r="A2430">
        <v>2425</v>
      </c>
      <c r="B2430" s="5" t="s">
        <v>2398</v>
      </c>
      <c r="C2430" s="5" t="s">
        <v>2187</v>
      </c>
      <c r="D2430" s="5" t="s">
        <v>12</v>
      </c>
    </row>
    <row r="2431" spans="1:4">
      <c r="A2431">
        <v>2426</v>
      </c>
      <c r="B2431" s="5" t="s">
        <v>2399</v>
      </c>
      <c r="C2431" s="5" t="s">
        <v>2187</v>
      </c>
      <c r="D2431" s="5" t="s">
        <v>12</v>
      </c>
    </row>
    <row r="2432" spans="1:4">
      <c r="A2432">
        <v>2427</v>
      </c>
      <c r="B2432" s="5" t="s">
        <v>2400</v>
      </c>
      <c r="C2432" s="5" t="s">
        <v>2187</v>
      </c>
      <c r="D2432" s="5" t="s">
        <v>10</v>
      </c>
    </row>
    <row r="2433" spans="1:4">
      <c r="A2433">
        <v>2428</v>
      </c>
      <c r="B2433" s="5" t="s">
        <v>2401</v>
      </c>
      <c r="C2433" s="5" t="s">
        <v>2187</v>
      </c>
      <c r="D2433" s="5" t="s">
        <v>10</v>
      </c>
    </row>
    <row r="2434" spans="1:4">
      <c r="A2434">
        <v>2429</v>
      </c>
      <c r="B2434" s="5" t="s">
        <v>2402</v>
      </c>
      <c r="C2434" s="5" t="s">
        <v>2187</v>
      </c>
      <c r="D2434" s="5" t="s">
        <v>8</v>
      </c>
    </row>
    <row r="2435" spans="1:4">
      <c r="A2435">
        <v>2430</v>
      </c>
      <c r="B2435" s="5" t="s">
        <v>2403</v>
      </c>
      <c r="C2435" s="5" t="s">
        <v>2187</v>
      </c>
      <c r="D2435" s="5" t="s">
        <v>12</v>
      </c>
    </row>
    <row r="2436" spans="1:4">
      <c r="A2436">
        <v>2431</v>
      </c>
      <c r="B2436" s="5" t="s">
        <v>2404</v>
      </c>
      <c r="C2436" s="5" t="s">
        <v>2187</v>
      </c>
      <c r="D2436" s="5" t="s">
        <v>8</v>
      </c>
    </row>
    <row r="2437" spans="1:4">
      <c r="A2437">
        <v>2432</v>
      </c>
      <c r="B2437" s="5" t="s">
        <v>2405</v>
      </c>
      <c r="C2437" s="5" t="s">
        <v>2187</v>
      </c>
      <c r="D2437" s="5" t="s">
        <v>8</v>
      </c>
    </row>
    <row r="2438" spans="1:4">
      <c r="A2438">
        <v>2433</v>
      </c>
      <c r="B2438" s="5" t="s">
        <v>2406</v>
      </c>
      <c r="C2438" s="5" t="s">
        <v>2187</v>
      </c>
      <c r="D2438" s="5" t="s">
        <v>12</v>
      </c>
    </row>
    <row r="2439" spans="1:4">
      <c r="A2439">
        <v>2434</v>
      </c>
      <c r="B2439" s="5" t="s">
        <v>2407</v>
      </c>
      <c r="C2439" s="5" t="s">
        <v>2187</v>
      </c>
      <c r="D2439" s="5" t="s">
        <v>10</v>
      </c>
    </row>
    <row r="2440" spans="1:4">
      <c r="A2440">
        <v>2435</v>
      </c>
      <c r="B2440" s="5" t="s">
        <v>2408</v>
      </c>
      <c r="C2440" s="5" t="s">
        <v>2187</v>
      </c>
      <c r="D2440" s="5" t="s">
        <v>12</v>
      </c>
    </row>
    <row r="2441" spans="1:4">
      <c r="A2441">
        <v>2436</v>
      </c>
      <c r="B2441" s="5" t="s">
        <v>2409</v>
      </c>
      <c r="C2441" s="5" t="s">
        <v>2187</v>
      </c>
      <c r="D2441" s="5" t="s">
        <v>10</v>
      </c>
    </row>
    <row r="2442" spans="1:4">
      <c r="A2442">
        <v>2437</v>
      </c>
      <c r="B2442" s="5" t="s">
        <v>2410</v>
      </c>
      <c r="C2442" s="5" t="s">
        <v>2187</v>
      </c>
      <c r="D2442" s="5" t="s">
        <v>10</v>
      </c>
    </row>
    <row r="2443" spans="1:4">
      <c r="A2443">
        <v>2438</v>
      </c>
      <c r="B2443" s="5" t="s">
        <v>2411</v>
      </c>
      <c r="C2443" s="5" t="s">
        <v>2187</v>
      </c>
      <c r="D2443" s="5" t="s">
        <v>12</v>
      </c>
    </row>
    <row r="2444" spans="1:4">
      <c r="A2444">
        <v>2439</v>
      </c>
      <c r="B2444" s="5" t="s">
        <v>2412</v>
      </c>
      <c r="C2444" s="5" t="s">
        <v>2187</v>
      </c>
      <c r="D2444" s="5" t="s">
        <v>8</v>
      </c>
    </row>
    <row r="2445" spans="1:4">
      <c r="A2445">
        <v>2440</v>
      </c>
      <c r="B2445" s="5" t="s">
        <v>2413</v>
      </c>
      <c r="C2445" s="5" t="s">
        <v>2187</v>
      </c>
      <c r="D2445" s="5" t="s">
        <v>10</v>
      </c>
    </row>
    <row r="2446" spans="1:4">
      <c r="A2446">
        <v>2441</v>
      </c>
      <c r="B2446" s="5" t="s">
        <v>2414</v>
      </c>
      <c r="C2446" s="5" t="s">
        <v>2187</v>
      </c>
      <c r="D2446" s="5" t="s">
        <v>8</v>
      </c>
    </row>
    <row r="2447" spans="1:4">
      <c r="A2447">
        <v>2442</v>
      </c>
      <c r="B2447" s="5" t="s">
        <v>2415</v>
      </c>
      <c r="C2447" s="5" t="s">
        <v>2187</v>
      </c>
      <c r="D2447" s="5" t="s">
        <v>12</v>
      </c>
    </row>
    <row r="2448" spans="1:4">
      <c r="A2448">
        <v>2443</v>
      </c>
      <c r="B2448" s="5" t="s">
        <v>2416</v>
      </c>
      <c r="C2448" s="5" t="s">
        <v>2187</v>
      </c>
      <c r="D2448" s="5" t="s">
        <v>10</v>
      </c>
    </row>
    <row r="2449" spans="1:4">
      <c r="A2449">
        <v>2444</v>
      </c>
      <c r="B2449" s="5" t="s">
        <v>2417</v>
      </c>
      <c r="C2449" s="5" t="s">
        <v>2187</v>
      </c>
      <c r="D2449" s="5" t="s">
        <v>10</v>
      </c>
    </row>
    <row r="2450" spans="1:4">
      <c r="A2450">
        <v>2445</v>
      </c>
      <c r="B2450" s="5" t="s">
        <v>2418</v>
      </c>
      <c r="C2450" s="5" t="s">
        <v>2187</v>
      </c>
      <c r="D2450" s="5" t="s">
        <v>12</v>
      </c>
    </row>
    <row r="2451" spans="1:4">
      <c r="A2451">
        <v>2446</v>
      </c>
      <c r="B2451" s="5" t="s">
        <v>2419</v>
      </c>
      <c r="C2451" s="5" t="s">
        <v>2187</v>
      </c>
      <c r="D2451" s="5" t="s">
        <v>10</v>
      </c>
    </row>
    <row r="2452" spans="1:4">
      <c r="A2452">
        <v>2447</v>
      </c>
      <c r="B2452" s="5" t="s">
        <v>2420</v>
      </c>
      <c r="C2452" s="5" t="s">
        <v>2187</v>
      </c>
      <c r="D2452" s="5" t="s">
        <v>8</v>
      </c>
    </row>
    <row r="2453" spans="1:4">
      <c r="A2453">
        <v>2448</v>
      </c>
      <c r="B2453" s="5" t="s">
        <v>2421</v>
      </c>
      <c r="C2453" s="5" t="s">
        <v>2187</v>
      </c>
      <c r="D2453" s="5" t="s">
        <v>8</v>
      </c>
    </row>
    <row r="2454" spans="1:4">
      <c r="A2454">
        <v>2449</v>
      </c>
      <c r="B2454" s="5" t="s">
        <v>2422</v>
      </c>
      <c r="C2454" s="5" t="s">
        <v>2187</v>
      </c>
      <c r="D2454" s="5" t="s">
        <v>12</v>
      </c>
    </row>
    <row r="2455" spans="1:4">
      <c r="A2455">
        <v>2450</v>
      </c>
      <c r="B2455" s="5" t="s">
        <v>2423</v>
      </c>
      <c r="C2455" s="5" t="s">
        <v>2187</v>
      </c>
      <c r="D2455" s="5" t="s">
        <v>8</v>
      </c>
    </row>
    <row r="2456" spans="1:4">
      <c r="A2456">
        <v>2451</v>
      </c>
      <c r="B2456" s="5" t="s">
        <v>2424</v>
      </c>
      <c r="C2456" s="5" t="s">
        <v>2187</v>
      </c>
      <c r="D2456" s="5" t="s">
        <v>10</v>
      </c>
    </row>
    <row r="2457" spans="1:4">
      <c r="A2457">
        <v>2452</v>
      </c>
      <c r="B2457" s="5" t="s">
        <v>321</v>
      </c>
      <c r="C2457" s="5" t="s">
        <v>2187</v>
      </c>
      <c r="D2457" s="5" t="s">
        <v>10</v>
      </c>
    </row>
    <row r="2458" spans="1:4">
      <c r="A2458">
        <v>2453</v>
      </c>
      <c r="B2458" s="5" t="s">
        <v>2425</v>
      </c>
      <c r="C2458" s="5" t="s">
        <v>2187</v>
      </c>
      <c r="D2458" s="5" t="s">
        <v>8</v>
      </c>
    </row>
    <row r="2459" spans="1:4">
      <c r="A2459">
        <v>2454</v>
      </c>
      <c r="B2459" s="5" t="s">
        <v>2426</v>
      </c>
      <c r="C2459" s="5" t="s">
        <v>2187</v>
      </c>
      <c r="D2459" s="5" t="s">
        <v>10</v>
      </c>
    </row>
    <row r="2460" spans="1:4">
      <c r="A2460">
        <v>2455</v>
      </c>
      <c r="B2460" s="5" t="s">
        <v>2427</v>
      </c>
      <c r="C2460" s="5" t="s">
        <v>2187</v>
      </c>
      <c r="D2460" s="5" t="s">
        <v>10</v>
      </c>
    </row>
    <row r="2461" spans="1:4">
      <c r="A2461">
        <v>2456</v>
      </c>
      <c r="B2461" s="5" t="s">
        <v>2428</v>
      </c>
      <c r="C2461" s="5" t="s">
        <v>2187</v>
      </c>
      <c r="D2461" s="5" t="s">
        <v>10</v>
      </c>
    </row>
    <row r="2462" spans="1:4">
      <c r="A2462">
        <v>2457</v>
      </c>
      <c r="B2462" s="5" t="s">
        <v>2429</v>
      </c>
      <c r="C2462" s="5" t="s">
        <v>2187</v>
      </c>
      <c r="D2462" s="5" t="s">
        <v>8</v>
      </c>
    </row>
    <row r="2463" spans="1:4">
      <c r="A2463">
        <v>2458</v>
      </c>
      <c r="B2463" s="5" t="s">
        <v>2430</v>
      </c>
      <c r="C2463" s="5" t="s">
        <v>2187</v>
      </c>
      <c r="D2463" s="5" t="s">
        <v>10</v>
      </c>
    </row>
    <row r="2464" spans="1:4">
      <c r="A2464">
        <v>2459</v>
      </c>
      <c r="B2464" s="5" t="s">
        <v>2431</v>
      </c>
      <c r="C2464" s="5" t="s">
        <v>2187</v>
      </c>
      <c r="D2464" s="5" t="s">
        <v>8</v>
      </c>
    </row>
    <row r="2465" spans="1:4">
      <c r="A2465">
        <v>2460</v>
      </c>
      <c r="B2465" s="5" t="s">
        <v>2432</v>
      </c>
      <c r="C2465" s="5" t="s">
        <v>2187</v>
      </c>
      <c r="D2465" s="5" t="s">
        <v>8</v>
      </c>
    </row>
    <row r="2466" spans="1:4">
      <c r="A2466">
        <v>2461</v>
      </c>
      <c r="B2466" s="5" t="s">
        <v>2433</v>
      </c>
      <c r="C2466" s="5" t="s">
        <v>2187</v>
      </c>
      <c r="D2466" s="5" t="s">
        <v>12</v>
      </c>
    </row>
    <row r="2467" spans="1:4">
      <c r="A2467">
        <v>2462</v>
      </c>
      <c r="B2467" s="5" t="s">
        <v>2434</v>
      </c>
      <c r="C2467" s="5" t="s">
        <v>2187</v>
      </c>
      <c r="D2467" s="5" t="s">
        <v>10</v>
      </c>
    </row>
    <row r="2468" spans="1:4">
      <c r="A2468">
        <v>2463</v>
      </c>
      <c r="B2468" s="5" t="s">
        <v>2435</v>
      </c>
      <c r="C2468" s="5" t="s">
        <v>2187</v>
      </c>
      <c r="D2468" s="5" t="s">
        <v>10</v>
      </c>
    </row>
    <row r="2469" spans="1:4">
      <c r="A2469">
        <v>2464</v>
      </c>
      <c r="B2469" s="5" t="s">
        <v>2436</v>
      </c>
      <c r="C2469" s="5" t="s">
        <v>2437</v>
      </c>
      <c r="D2469" s="5" t="s">
        <v>12</v>
      </c>
    </row>
    <row r="2470" spans="1:4">
      <c r="A2470">
        <v>2465</v>
      </c>
      <c r="B2470" s="5" t="s">
        <v>2438</v>
      </c>
      <c r="C2470" s="5" t="s">
        <v>2437</v>
      </c>
      <c r="D2470" s="5" t="s">
        <v>8</v>
      </c>
    </row>
    <row r="2471" spans="1:4">
      <c r="A2471">
        <v>2466</v>
      </c>
      <c r="B2471" s="5" t="s">
        <v>2439</v>
      </c>
      <c r="C2471" s="5" t="s">
        <v>2437</v>
      </c>
      <c r="D2471" s="5" t="s">
        <v>10</v>
      </c>
    </row>
    <row r="2472" spans="1:4">
      <c r="A2472">
        <v>2467</v>
      </c>
      <c r="B2472" s="5" t="s">
        <v>2440</v>
      </c>
      <c r="C2472" s="5" t="s">
        <v>2437</v>
      </c>
      <c r="D2472" s="5" t="s">
        <v>10</v>
      </c>
    </row>
    <row r="2473" spans="1:4">
      <c r="A2473">
        <v>2468</v>
      </c>
      <c r="B2473" s="5" t="s">
        <v>2441</v>
      </c>
      <c r="C2473" s="5" t="s">
        <v>2437</v>
      </c>
      <c r="D2473" s="5" t="s">
        <v>12</v>
      </c>
    </row>
    <row r="2474" spans="1:4">
      <c r="A2474">
        <v>2469</v>
      </c>
      <c r="B2474" s="5" t="s">
        <v>2442</v>
      </c>
      <c r="C2474" s="5" t="s">
        <v>2437</v>
      </c>
      <c r="D2474" s="5" t="s">
        <v>8</v>
      </c>
    </row>
    <row r="2475" spans="1:4">
      <c r="A2475">
        <v>2470</v>
      </c>
      <c r="B2475" s="5" t="s">
        <v>2443</v>
      </c>
      <c r="C2475" s="5" t="s">
        <v>2437</v>
      </c>
      <c r="D2475" s="5" t="s">
        <v>8</v>
      </c>
    </row>
    <row r="2476" spans="1:4">
      <c r="A2476">
        <v>2471</v>
      </c>
      <c r="B2476" s="5" t="s">
        <v>2444</v>
      </c>
      <c r="C2476" s="5" t="s">
        <v>2437</v>
      </c>
      <c r="D2476" s="5" t="s">
        <v>8</v>
      </c>
    </row>
    <row r="2477" spans="1:4">
      <c r="A2477">
        <v>2472</v>
      </c>
      <c r="B2477" s="5" t="s">
        <v>544</v>
      </c>
      <c r="C2477" s="5" t="s">
        <v>2437</v>
      </c>
      <c r="D2477" s="5" t="s">
        <v>10</v>
      </c>
    </row>
    <row r="2478" spans="1:4">
      <c r="A2478">
        <v>2473</v>
      </c>
      <c r="B2478" s="5" t="s">
        <v>2445</v>
      </c>
      <c r="C2478" s="5" t="s">
        <v>2437</v>
      </c>
      <c r="D2478" s="5" t="s">
        <v>10</v>
      </c>
    </row>
    <row r="2479" spans="1:4">
      <c r="A2479">
        <v>2474</v>
      </c>
      <c r="B2479" s="5" t="s">
        <v>1355</v>
      </c>
      <c r="C2479" s="5" t="s">
        <v>2437</v>
      </c>
      <c r="D2479" s="5" t="s">
        <v>12</v>
      </c>
    </row>
    <row r="2480" spans="1:4">
      <c r="A2480">
        <v>2475</v>
      </c>
      <c r="B2480" s="5" t="s">
        <v>2446</v>
      </c>
      <c r="C2480" s="5" t="s">
        <v>2437</v>
      </c>
      <c r="D2480" s="5" t="s">
        <v>8</v>
      </c>
    </row>
    <row r="2481" spans="1:4">
      <c r="A2481">
        <v>2476</v>
      </c>
      <c r="B2481" s="5" t="s">
        <v>2447</v>
      </c>
      <c r="C2481" s="5" t="s">
        <v>2437</v>
      </c>
      <c r="D2481" s="5" t="s">
        <v>8</v>
      </c>
    </row>
    <row r="2482" spans="1:4">
      <c r="A2482">
        <v>2477</v>
      </c>
      <c r="B2482" s="5" t="s">
        <v>2448</v>
      </c>
      <c r="C2482" s="5" t="s">
        <v>2437</v>
      </c>
      <c r="D2482" s="5" t="s">
        <v>12</v>
      </c>
    </row>
    <row r="2483" spans="1:4">
      <c r="A2483">
        <v>2478</v>
      </c>
      <c r="B2483" s="5" t="s">
        <v>2449</v>
      </c>
      <c r="C2483" s="5" t="s">
        <v>2437</v>
      </c>
      <c r="D2483" s="5" t="s">
        <v>8</v>
      </c>
    </row>
    <row r="2484" spans="1:4">
      <c r="A2484">
        <v>2479</v>
      </c>
      <c r="B2484" s="5" t="s">
        <v>2450</v>
      </c>
      <c r="C2484" s="5" t="s">
        <v>2437</v>
      </c>
      <c r="D2484" s="5" t="s">
        <v>12</v>
      </c>
    </row>
    <row r="2485" spans="1:4">
      <c r="A2485">
        <v>2480</v>
      </c>
      <c r="B2485" s="5" t="s">
        <v>2451</v>
      </c>
      <c r="C2485" s="5" t="s">
        <v>2437</v>
      </c>
      <c r="D2485" s="5" t="s">
        <v>10</v>
      </c>
    </row>
    <row r="2486" spans="1:4">
      <c r="A2486">
        <v>2481</v>
      </c>
      <c r="B2486" s="5" t="s">
        <v>2452</v>
      </c>
      <c r="C2486" s="5" t="s">
        <v>2437</v>
      </c>
      <c r="D2486" s="5" t="s">
        <v>10</v>
      </c>
    </row>
    <row r="2487" spans="1:4">
      <c r="A2487">
        <v>2482</v>
      </c>
      <c r="B2487" s="5" t="s">
        <v>2453</v>
      </c>
      <c r="C2487" s="5" t="s">
        <v>2437</v>
      </c>
      <c r="D2487" s="5" t="s">
        <v>10</v>
      </c>
    </row>
    <row r="2488" spans="1:4">
      <c r="A2488">
        <v>2483</v>
      </c>
      <c r="B2488" s="5" t="s">
        <v>2454</v>
      </c>
      <c r="C2488" s="5" t="s">
        <v>2437</v>
      </c>
      <c r="D2488" s="5" t="s">
        <v>8</v>
      </c>
    </row>
    <row r="2489" spans="1:4">
      <c r="A2489">
        <v>2484</v>
      </c>
      <c r="B2489" s="5" t="s">
        <v>2262</v>
      </c>
      <c r="C2489" s="5" t="s">
        <v>2437</v>
      </c>
      <c r="D2489" s="5" t="s">
        <v>8</v>
      </c>
    </row>
    <row r="2490" spans="1:4">
      <c r="A2490">
        <v>2485</v>
      </c>
      <c r="B2490" s="5" t="s">
        <v>2455</v>
      </c>
      <c r="C2490" s="5" t="s">
        <v>2437</v>
      </c>
      <c r="D2490" s="5" t="s">
        <v>12</v>
      </c>
    </row>
    <row r="2491" spans="1:4">
      <c r="A2491">
        <v>2486</v>
      </c>
      <c r="B2491" s="5" t="s">
        <v>2456</v>
      </c>
      <c r="C2491" s="5" t="s">
        <v>2437</v>
      </c>
      <c r="D2491" s="5" t="s">
        <v>12</v>
      </c>
    </row>
    <row r="2492" spans="1:4">
      <c r="A2492">
        <v>2487</v>
      </c>
      <c r="B2492" s="5" t="s">
        <v>2457</v>
      </c>
      <c r="C2492" s="5" t="s">
        <v>2437</v>
      </c>
      <c r="D2492" s="5" t="s">
        <v>8</v>
      </c>
    </row>
    <row r="2493" spans="1:4">
      <c r="A2493">
        <v>2488</v>
      </c>
      <c r="B2493" s="5" t="s">
        <v>2458</v>
      </c>
      <c r="C2493" s="5" t="s">
        <v>2437</v>
      </c>
      <c r="D2493" s="5" t="s">
        <v>10</v>
      </c>
    </row>
    <row r="2494" spans="1:4">
      <c r="A2494">
        <v>2489</v>
      </c>
      <c r="B2494" s="5" t="s">
        <v>2459</v>
      </c>
      <c r="C2494" s="5" t="s">
        <v>2437</v>
      </c>
      <c r="D2494" s="5" t="s">
        <v>8</v>
      </c>
    </row>
    <row r="2495" spans="1:4">
      <c r="A2495">
        <v>2490</v>
      </c>
      <c r="B2495" s="5" t="s">
        <v>2460</v>
      </c>
      <c r="C2495" s="5" t="s">
        <v>2437</v>
      </c>
      <c r="D2495" s="5" t="s">
        <v>10</v>
      </c>
    </row>
    <row r="2496" spans="1:4">
      <c r="A2496">
        <v>2491</v>
      </c>
      <c r="B2496" s="5" t="s">
        <v>2461</v>
      </c>
      <c r="C2496" s="5" t="s">
        <v>2437</v>
      </c>
      <c r="D2496" s="5" t="s">
        <v>8</v>
      </c>
    </row>
    <row r="2497" spans="1:4">
      <c r="A2497">
        <v>2492</v>
      </c>
      <c r="B2497" s="5" t="s">
        <v>2462</v>
      </c>
      <c r="C2497" s="5" t="s">
        <v>2437</v>
      </c>
      <c r="D2497" s="5" t="s">
        <v>8</v>
      </c>
    </row>
    <row r="2498" spans="1:4">
      <c r="A2498">
        <v>2493</v>
      </c>
      <c r="B2498" s="5" t="s">
        <v>2463</v>
      </c>
      <c r="C2498" s="5" t="s">
        <v>2437</v>
      </c>
      <c r="D2498" s="5" t="s">
        <v>12</v>
      </c>
    </row>
    <row r="2499" spans="1:4">
      <c r="A2499">
        <v>2494</v>
      </c>
      <c r="B2499" s="5" t="s">
        <v>2464</v>
      </c>
      <c r="C2499" s="5" t="s">
        <v>2437</v>
      </c>
      <c r="D2499" s="5" t="s">
        <v>8</v>
      </c>
    </row>
    <row r="2500" spans="1:4">
      <c r="A2500">
        <v>2495</v>
      </c>
      <c r="B2500" s="5" t="s">
        <v>2465</v>
      </c>
      <c r="C2500" s="5" t="s">
        <v>2437</v>
      </c>
      <c r="D2500" s="5" t="s">
        <v>8</v>
      </c>
    </row>
    <row r="2501" spans="1:4">
      <c r="A2501">
        <v>2496</v>
      </c>
      <c r="B2501" s="5" t="s">
        <v>2466</v>
      </c>
      <c r="C2501" s="5" t="s">
        <v>2437</v>
      </c>
      <c r="D2501" s="5" t="s">
        <v>10</v>
      </c>
    </row>
    <row r="2502" spans="1:4">
      <c r="A2502">
        <v>2497</v>
      </c>
      <c r="B2502" s="5" t="s">
        <v>1154</v>
      </c>
      <c r="C2502" s="5" t="s">
        <v>2437</v>
      </c>
      <c r="D2502" s="5" t="s">
        <v>12</v>
      </c>
    </row>
    <row r="2503" spans="1:4">
      <c r="A2503">
        <v>2498</v>
      </c>
      <c r="B2503" s="5" t="s">
        <v>2467</v>
      </c>
      <c r="C2503" s="5" t="s">
        <v>2437</v>
      </c>
      <c r="D2503" s="5" t="s">
        <v>12</v>
      </c>
    </row>
    <row r="2504" spans="1:4">
      <c r="A2504">
        <v>2499</v>
      </c>
      <c r="B2504" s="5" t="s">
        <v>2468</v>
      </c>
      <c r="C2504" s="5" t="s">
        <v>2437</v>
      </c>
      <c r="D2504" s="5" t="s">
        <v>12</v>
      </c>
    </row>
    <row r="2505" spans="1:4">
      <c r="A2505">
        <v>2500</v>
      </c>
      <c r="B2505" s="5" t="s">
        <v>2469</v>
      </c>
      <c r="C2505" s="5" t="s">
        <v>2437</v>
      </c>
      <c r="D2505" s="5" t="s">
        <v>8</v>
      </c>
    </row>
    <row r="2506" spans="1:4">
      <c r="A2506">
        <v>2501</v>
      </c>
      <c r="B2506" s="5" t="s">
        <v>2470</v>
      </c>
      <c r="C2506" s="5" t="s">
        <v>2437</v>
      </c>
      <c r="D2506" s="5" t="s">
        <v>10</v>
      </c>
    </row>
    <row r="2507" spans="1:4">
      <c r="A2507">
        <v>2502</v>
      </c>
      <c r="B2507" s="5" t="s">
        <v>2471</v>
      </c>
      <c r="C2507" s="5" t="s">
        <v>2437</v>
      </c>
      <c r="D2507" s="5" t="s">
        <v>12</v>
      </c>
    </row>
    <row r="2508" spans="1:4">
      <c r="A2508">
        <v>2503</v>
      </c>
      <c r="B2508" s="5" t="s">
        <v>2472</v>
      </c>
      <c r="C2508" s="5" t="s">
        <v>2437</v>
      </c>
      <c r="D2508" s="5" t="s">
        <v>8</v>
      </c>
    </row>
    <row r="2509" spans="1:4">
      <c r="A2509">
        <v>2504</v>
      </c>
      <c r="B2509" s="5" t="s">
        <v>453</v>
      </c>
      <c r="C2509" s="5" t="s">
        <v>2437</v>
      </c>
      <c r="D2509" s="5" t="s">
        <v>8</v>
      </c>
    </row>
    <row r="2510" spans="1:4">
      <c r="A2510">
        <v>2505</v>
      </c>
      <c r="B2510" s="5" t="s">
        <v>2473</v>
      </c>
      <c r="C2510" s="5" t="s">
        <v>2437</v>
      </c>
      <c r="D2510" s="5" t="s">
        <v>12</v>
      </c>
    </row>
    <row r="2511" spans="1:4">
      <c r="A2511">
        <v>2506</v>
      </c>
      <c r="B2511" s="5" t="s">
        <v>2474</v>
      </c>
      <c r="C2511" s="5" t="s">
        <v>2437</v>
      </c>
      <c r="D2511" s="5" t="s">
        <v>10</v>
      </c>
    </row>
    <row r="2512" spans="1:4">
      <c r="A2512">
        <v>2507</v>
      </c>
      <c r="B2512" s="5" t="s">
        <v>2475</v>
      </c>
      <c r="C2512" s="5" t="s">
        <v>2437</v>
      </c>
      <c r="D2512" s="5" t="s">
        <v>8</v>
      </c>
    </row>
    <row r="2513" spans="1:4">
      <c r="A2513">
        <v>2508</v>
      </c>
      <c r="B2513" s="5" t="s">
        <v>2476</v>
      </c>
      <c r="C2513" s="5" t="s">
        <v>2437</v>
      </c>
      <c r="D2513" s="5" t="s">
        <v>8</v>
      </c>
    </row>
    <row r="2514" spans="1:4">
      <c r="A2514">
        <v>2509</v>
      </c>
      <c r="B2514" s="5" t="s">
        <v>2477</v>
      </c>
      <c r="C2514" s="5" t="s">
        <v>2437</v>
      </c>
      <c r="D2514" s="5" t="s">
        <v>10</v>
      </c>
    </row>
    <row r="2515" spans="1:4">
      <c r="A2515">
        <v>2510</v>
      </c>
      <c r="B2515" s="5" t="s">
        <v>2478</v>
      </c>
      <c r="C2515" s="5" t="s">
        <v>2437</v>
      </c>
      <c r="D2515" s="5" t="s">
        <v>8</v>
      </c>
    </row>
    <row r="2516" spans="1:4">
      <c r="A2516">
        <v>2511</v>
      </c>
      <c r="B2516" s="5" t="s">
        <v>2479</v>
      </c>
      <c r="C2516" s="5" t="s">
        <v>2437</v>
      </c>
      <c r="D2516" s="5" t="s">
        <v>8</v>
      </c>
    </row>
    <row r="2517" spans="1:4">
      <c r="A2517">
        <v>2512</v>
      </c>
      <c r="B2517" s="5" t="s">
        <v>2480</v>
      </c>
      <c r="C2517" s="5" t="s">
        <v>2437</v>
      </c>
      <c r="D2517" s="5" t="s">
        <v>12</v>
      </c>
    </row>
    <row r="2518" spans="1:4">
      <c r="A2518">
        <v>2513</v>
      </c>
      <c r="B2518" s="5" t="s">
        <v>2481</v>
      </c>
      <c r="C2518" s="5" t="s">
        <v>2437</v>
      </c>
      <c r="D2518" s="5" t="s">
        <v>10</v>
      </c>
    </row>
    <row r="2519" spans="1:4">
      <c r="A2519">
        <v>2514</v>
      </c>
      <c r="B2519" s="5" t="s">
        <v>2482</v>
      </c>
      <c r="C2519" s="5" t="s">
        <v>2437</v>
      </c>
      <c r="D2519" s="5" t="s">
        <v>12</v>
      </c>
    </row>
    <row r="2520" spans="1:4">
      <c r="A2520">
        <v>2515</v>
      </c>
      <c r="B2520" s="5" t="s">
        <v>2483</v>
      </c>
      <c r="C2520" s="5" t="s">
        <v>2437</v>
      </c>
      <c r="D2520" s="5" t="s">
        <v>8</v>
      </c>
    </row>
    <row r="2521" spans="1:4">
      <c r="A2521">
        <v>2516</v>
      </c>
      <c r="B2521" s="5" t="s">
        <v>2484</v>
      </c>
      <c r="C2521" s="5" t="s">
        <v>2437</v>
      </c>
      <c r="D2521" s="5" t="s">
        <v>12</v>
      </c>
    </row>
    <row r="2522" spans="1:4">
      <c r="A2522">
        <v>2517</v>
      </c>
      <c r="B2522" s="5" t="s">
        <v>2485</v>
      </c>
      <c r="C2522" s="5" t="s">
        <v>2437</v>
      </c>
      <c r="D2522" s="5" t="s">
        <v>12</v>
      </c>
    </row>
    <row r="2523" spans="1:4">
      <c r="A2523">
        <v>2518</v>
      </c>
      <c r="B2523" s="5" t="s">
        <v>2486</v>
      </c>
      <c r="C2523" s="5" t="s">
        <v>2437</v>
      </c>
      <c r="D2523" s="5" t="s">
        <v>12</v>
      </c>
    </row>
    <row r="2524" spans="1:4">
      <c r="A2524">
        <v>2519</v>
      </c>
      <c r="B2524" s="5" t="s">
        <v>2487</v>
      </c>
      <c r="C2524" s="5" t="s">
        <v>2437</v>
      </c>
      <c r="D2524" s="5" t="s">
        <v>8</v>
      </c>
    </row>
    <row r="2525" spans="1:4">
      <c r="A2525">
        <v>2520</v>
      </c>
      <c r="B2525" s="5" t="s">
        <v>2488</v>
      </c>
      <c r="C2525" s="5" t="s">
        <v>2437</v>
      </c>
      <c r="D2525" s="5" t="s">
        <v>8</v>
      </c>
    </row>
    <row r="2526" spans="1:4">
      <c r="A2526">
        <v>2521</v>
      </c>
      <c r="B2526" s="5" t="s">
        <v>2489</v>
      </c>
      <c r="C2526" s="5" t="s">
        <v>2437</v>
      </c>
      <c r="D2526" s="5" t="s">
        <v>8</v>
      </c>
    </row>
    <row r="2527" spans="1:4">
      <c r="A2527">
        <v>2522</v>
      </c>
      <c r="B2527" s="5" t="s">
        <v>2490</v>
      </c>
      <c r="C2527" s="5" t="s">
        <v>2437</v>
      </c>
      <c r="D2527" s="5" t="s">
        <v>12</v>
      </c>
    </row>
    <row r="2528" spans="1:4">
      <c r="A2528">
        <v>2523</v>
      </c>
      <c r="B2528" s="5" t="s">
        <v>2491</v>
      </c>
      <c r="C2528" s="5" t="s">
        <v>2437</v>
      </c>
      <c r="D2528" s="5" t="s">
        <v>12</v>
      </c>
    </row>
    <row r="2529" spans="1:4">
      <c r="A2529">
        <v>2524</v>
      </c>
      <c r="B2529" s="5" t="s">
        <v>2492</v>
      </c>
      <c r="C2529" s="5" t="s">
        <v>2437</v>
      </c>
      <c r="D2529" s="5" t="s">
        <v>10</v>
      </c>
    </row>
    <row r="2530" spans="1:4">
      <c r="A2530">
        <v>2525</v>
      </c>
      <c r="B2530" s="5" t="s">
        <v>2493</v>
      </c>
      <c r="C2530" s="5" t="s">
        <v>2437</v>
      </c>
      <c r="D2530" s="5" t="s">
        <v>10</v>
      </c>
    </row>
    <row r="2531" spans="1:4">
      <c r="A2531">
        <v>2526</v>
      </c>
      <c r="B2531" s="5" t="s">
        <v>2494</v>
      </c>
      <c r="C2531" s="5" t="s">
        <v>2437</v>
      </c>
      <c r="D2531" s="5" t="s">
        <v>12</v>
      </c>
    </row>
    <row r="2532" spans="1:4">
      <c r="A2532">
        <v>2527</v>
      </c>
      <c r="B2532" s="5" t="s">
        <v>2495</v>
      </c>
      <c r="C2532" s="5" t="s">
        <v>2437</v>
      </c>
      <c r="D2532" s="5" t="s">
        <v>8</v>
      </c>
    </row>
    <row r="2533" spans="1:4">
      <c r="A2533">
        <v>2528</v>
      </c>
      <c r="B2533" s="5" t="s">
        <v>2496</v>
      </c>
      <c r="C2533" s="5" t="s">
        <v>2437</v>
      </c>
      <c r="D2533" s="5" t="s">
        <v>10</v>
      </c>
    </row>
    <row r="2534" spans="1:4">
      <c r="A2534">
        <v>2529</v>
      </c>
      <c r="B2534" s="5" t="s">
        <v>2497</v>
      </c>
      <c r="C2534" s="5" t="s">
        <v>2437</v>
      </c>
      <c r="D2534" s="5" t="s">
        <v>8</v>
      </c>
    </row>
    <row r="2535" spans="1:4">
      <c r="A2535">
        <v>2530</v>
      </c>
      <c r="B2535" s="5" t="s">
        <v>2498</v>
      </c>
      <c r="C2535" s="5" t="s">
        <v>2437</v>
      </c>
      <c r="D2535" s="5" t="s">
        <v>10</v>
      </c>
    </row>
    <row r="2536" spans="1:4">
      <c r="A2536">
        <v>2531</v>
      </c>
      <c r="B2536" s="5" t="s">
        <v>2499</v>
      </c>
      <c r="C2536" s="5" t="s">
        <v>2437</v>
      </c>
      <c r="D2536" s="5" t="s">
        <v>8</v>
      </c>
    </row>
    <row r="2537" spans="1:4">
      <c r="A2537">
        <v>2532</v>
      </c>
      <c r="B2537" s="5" t="s">
        <v>2500</v>
      </c>
      <c r="C2537" s="5" t="s">
        <v>2437</v>
      </c>
      <c r="D2537" s="5" t="s">
        <v>8</v>
      </c>
    </row>
    <row r="2538" spans="1:4">
      <c r="A2538">
        <v>2533</v>
      </c>
      <c r="B2538" s="5" t="s">
        <v>2501</v>
      </c>
      <c r="C2538" s="5" t="s">
        <v>2437</v>
      </c>
      <c r="D2538" s="5" t="s">
        <v>12</v>
      </c>
    </row>
    <row r="2539" spans="1:4">
      <c r="A2539">
        <v>2534</v>
      </c>
      <c r="B2539" s="5" t="s">
        <v>2502</v>
      </c>
      <c r="C2539" s="5" t="s">
        <v>2437</v>
      </c>
      <c r="D2539" s="5" t="s">
        <v>8</v>
      </c>
    </row>
    <row r="2540" spans="1:4">
      <c r="A2540">
        <v>2535</v>
      </c>
      <c r="B2540" s="5" t="s">
        <v>2503</v>
      </c>
      <c r="C2540" s="5" t="s">
        <v>2437</v>
      </c>
      <c r="D2540" s="5" t="s">
        <v>10</v>
      </c>
    </row>
    <row r="2541" spans="1:4">
      <c r="A2541">
        <v>2536</v>
      </c>
      <c r="B2541" s="5" t="s">
        <v>2504</v>
      </c>
      <c r="C2541" s="5" t="s">
        <v>2437</v>
      </c>
      <c r="D2541" s="5" t="s">
        <v>10</v>
      </c>
    </row>
    <row r="2542" spans="1:4">
      <c r="A2542">
        <v>2537</v>
      </c>
      <c r="B2542" s="5" t="s">
        <v>2505</v>
      </c>
      <c r="C2542" s="5" t="s">
        <v>2437</v>
      </c>
      <c r="D2542" s="5" t="s">
        <v>12</v>
      </c>
    </row>
    <row r="2543" spans="1:4">
      <c r="A2543">
        <v>2538</v>
      </c>
      <c r="B2543" s="5" t="s">
        <v>2506</v>
      </c>
      <c r="C2543" s="5" t="s">
        <v>2437</v>
      </c>
      <c r="D2543" s="5" t="s">
        <v>8</v>
      </c>
    </row>
    <row r="2544" spans="1:4">
      <c r="A2544">
        <v>2539</v>
      </c>
      <c r="B2544" s="5" t="s">
        <v>2507</v>
      </c>
      <c r="C2544" s="5" t="s">
        <v>2437</v>
      </c>
      <c r="D2544" s="5" t="s">
        <v>12</v>
      </c>
    </row>
    <row r="2545" spans="1:4">
      <c r="A2545">
        <v>2540</v>
      </c>
      <c r="B2545" s="5" t="s">
        <v>2508</v>
      </c>
      <c r="C2545" s="5" t="s">
        <v>2437</v>
      </c>
      <c r="D2545" s="5" t="s">
        <v>12</v>
      </c>
    </row>
    <row r="2546" spans="1:4">
      <c r="A2546">
        <v>2541</v>
      </c>
      <c r="B2546" s="5" t="s">
        <v>2509</v>
      </c>
      <c r="C2546" s="5" t="s">
        <v>2437</v>
      </c>
      <c r="D2546" s="5" t="s">
        <v>8</v>
      </c>
    </row>
    <row r="2547" spans="1:4">
      <c r="A2547">
        <v>2542</v>
      </c>
      <c r="B2547" s="5" t="s">
        <v>2510</v>
      </c>
      <c r="C2547" s="5" t="s">
        <v>2437</v>
      </c>
      <c r="D2547" s="5" t="s">
        <v>8</v>
      </c>
    </row>
    <row r="2548" spans="1:4">
      <c r="A2548">
        <v>2543</v>
      </c>
      <c r="B2548" s="5" t="s">
        <v>2511</v>
      </c>
      <c r="C2548" s="5" t="s">
        <v>2437</v>
      </c>
      <c r="D2548" s="5" t="s">
        <v>10</v>
      </c>
    </row>
    <row r="2549" spans="1:4">
      <c r="A2549">
        <v>2544</v>
      </c>
      <c r="B2549" s="5" t="s">
        <v>2512</v>
      </c>
      <c r="C2549" s="5" t="s">
        <v>2437</v>
      </c>
      <c r="D2549" s="5" t="s">
        <v>8</v>
      </c>
    </row>
    <row r="2550" spans="1:4">
      <c r="A2550">
        <v>2545</v>
      </c>
      <c r="B2550" s="5" t="s">
        <v>2513</v>
      </c>
      <c r="C2550" s="5" t="s">
        <v>2437</v>
      </c>
      <c r="D2550" s="5" t="s">
        <v>10</v>
      </c>
    </row>
    <row r="2551" spans="1:4">
      <c r="A2551">
        <v>2546</v>
      </c>
      <c r="B2551" s="5" t="s">
        <v>2514</v>
      </c>
      <c r="C2551" s="5" t="s">
        <v>2437</v>
      </c>
      <c r="D2551" s="5" t="s">
        <v>12</v>
      </c>
    </row>
    <row r="2552" spans="1:4">
      <c r="A2552">
        <v>2547</v>
      </c>
      <c r="B2552" s="5" t="s">
        <v>2515</v>
      </c>
      <c r="C2552" s="5" t="s">
        <v>2437</v>
      </c>
      <c r="D2552" s="5" t="s">
        <v>12</v>
      </c>
    </row>
    <row r="2553" spans="1:4">
      <c r="A2553">
        <v>2548</v>
      </c>
      <c r="B2553" s="5" t="s">
        <v>2516</v>
      </c>
      <c r="C2553" s="5" t="s">
        <v>2437</v>
      </c>
      <c r="D2553" s="5" t="s">
        <v>12</v>
      </c>
    </row>
    <row r="2554" spans="1:4">
      <c r="A2554">
        <v>2549</v>
      </c>
      <c r="B2554" s="5" t="s">
        <v>2517</v>
      </c>
      <c r="C2554" s="5" t="s">
        <v>2437</v>
      </c>
      <c r="D2554" s="5" t="s">
        <v>8</v>
      </c>
    </row>
    <row r="2555" spans="1:4">
      <c r="A2555">
        <v>2550</v>
      </c>
      <c r="B2555" s="5" t="s">
        <v>2518</v>
      </c>
      <c r="C2555" s="5" t="s">
        <v>2437</v>
      </c>
      <c r="D2555" s="5" t="s">
        <v>8</v>
      </c>
    </row>
    <row r="2556" spans="1:4">
      <c r="A2556">
        <v>2551</v>
      </c>
      <c r="B2556" s="5" t="s">
        <v>2519</v>
      </c>
      <c r="C2556" s="5" t="s">
        <v>2437</v>
      </c>
      <c r="D2556" s="5" t="s">
        <v>10</v>
      </c>
    </row>
    <row r="2557" spans="1:4">
      <c r="A2557">
        <v>2552</v>
      </c>
      <c r="B2557" s="5" t="s">
        <v>2520</v>
      </c>
      <c r="C2557" s="5" t="s">
        <v>2437</v>
      </c>
      <c r="D2557" s="5" t="s">
        <v>10</v>
      </c>
    </row>
    <row r="2558" spans="1:4">
      <c r="A2558">
        <v>2553</v>
      </c>
      <c r="B2558" s="5" t="s">
        <v>2521</v>
      </c>
      <c r="C2558" s="5" t="s">
        <v>2437</v>
      </c>
      <c r="D2558" s="5" t="s">
        <v>8</v>
      </c>
    </row>
    <row r="2559" spans="1:4">
      <c r="A2559">
        <v>2554</v>
      </c>
      <c r="B2559" s="5" t="s">
        <v>2522</v>
      </c>
      <c r="C2559" s="5" t="s">
        <v>2437</v>
      </c>
      <c r="D2559" s="5" t="s">
        <v>12</v>
      </c>
    </row>
    <row r="2560" spans="1:4">
      <c r="A2560">
        <v>2555</v>
      </c>
      <c r="B2560" s="5" t="s">
        <v>2523</v>
      </c>
      <c r="C2560" s="5" t="s">
        <v>2437</v>
      </c>
      <c r="D2560" s="5" t="s">
        <v>12</v>
      </c>
    </row>
    <row r="2561" spans="1:4">
      <c r="A2561">
        <v>2556</v>
      </c>
      <c r="B2561" s="5" t="s">
        <v>2524</v>
      </c>
      <c r="C2561" s="5" t="s">
        <v>2437</v>
      </c>
      <c r="D2561" s="5" t="s">
        <v>8</v>
      </c>
    </row>
    <row r="2562" spans="1:4">
      <c r="A2562">
        <v>2557</v>
      </c>
      <c r="B2562" s="5" t="s">
        <v>2525</v>
      </c>
      <c r="C2562" s="5" t="s">
        <v>2437</v>
      </c>
      <c r="D2562" s="5" t="s">
        <v>8</v>
      </c>
    </row>
    <row r="2563" spans="1:4">
      <c r="A2563">
        <v>2558</v>
      </c>
      <c r="B2563" s="5" t="s">
        <v>2526</v>
      </c>
      <c r="C2563" s="5" t="s">
        <v>2437</v>
      </c>
      <c r="D2563" s="5" t="s">
        <v>8</v>
      </c>
    </row>
    <row r="2564" spans="1:4">
      <c r="A2564">
        <v>2559</v>
      </c>
      <c r="B2564" s="5" t="s">
        <v>2527</v>
      </c>
      <c r="C2564" s="5" t="s">
        <v>2437</v>
      </c>
      <c r="D2564" s="5" t="s">
        <v>8</v>
      </c>
    </row>
    <row r="2565" spans="1:4">
      <c r="A2565">
        <v>2560</v>
      </c>
      <c r="B2565" s="5" t="s">
        <v>2528</v>
      </c>
      <c r="C2565" s="5" t="s">
        <v>2437</v>
      </c>
      <c r="D2565" s="5" t="s">
        <v>10</v>
      </c>
    </row>
    <row r="2566" spans="1:4">
      <c r="A2566">
        <v>2561</v>
      </c>
      <c r="B2566" s="5" t="s">
        <v>2529</v>
      </c>
      <c r="C2566" s="5" t="s">
        <v>2437</v>
      </c>
      <c r="D2566" s="5" t="s">
        <v>8</v>
      </c>
    </row>
    <row r="2567" spans="1:4">
      <c r="A2567">
        <v>2562</v>
      </c>
      <c r="B2567" s="5" t="s">
        <v>2530</v>
      </c>
      <c r="C2567" s="5" t="s">
        <v>2437</v>
      </c>
      <c r="D2567" s="5" t="s">
        <v>8</v>
      </c>
    </row>
    <row r="2568" spans="1:4">
      <c r="A2568">
        <v>2563</v>
      </c>
      <c r="B2568" s="5" t="s">
        <v>2531</v>
      </c>
      <c r="C2568" s="5" t="s">
        <v>2437</v>
      </c>
      <c r="D2568" s="5" t="s">
        <v>12</v>
      </c>
    </row>
    <row r="2569" spans="1:4">
      <c r="A2569">
        <v>2564</v>
      </c>
      <c r="B2569" s="5" t="s">
        <v>2532</v>
      </c>
      <c r="C2569" s="5" t="s">
        <v>2437</v>
      </c>
      <c r="D2569" s="5" t="s">
        <v>10</v>
      </c>
    </row>
    <row r="2570" spans="1:4">
      <c r="A2570">
        <v>2565</v>
      </c>
      <c r="B2570" s="5" t="s">
        <v>2533</v>
      </c>
      <c r="C2570" s="5" t="s">
        <v>2437</v>
      </c>
      <c r="D2570" s="5" t="s">
        <v>12</v>
      </c>
    </row>
    <row r="2571" spans="1:4">
      <c r="A2571">
        <v>2566</v>
      </c>
      <c r="B2571" s="5" t="s">
        <v>2534</v>
      </c>
      <c r="C2571" s="5" t="s">
        <v>2437</v>
      </c>
      <c r="D2571" s="5" t="s">
        <v>12</v>
      </c>
    </row>
    <row r="2572" spans="1:4">
      <c r="A2572">
        <v>2567</v>
      </c>
      <c r="B2572" s="5" t="s">
        <v>2535</v>
      </c>
      <c r="C2572" s="5" t="s">
        <v>2437</v>
      </c>
      <c r="D2572" s="5" t="s">
        <v>8</v>
      </c>
    </row>
    <row r="2573" spans="1:4">
      <c r="A2573">
        <v>2568</v>
      </c>
      <c r="B2573" s="5" t="s">
        <v>2536</v>
      </c>
      <c r="C2573" s="5" t="s">
        <v>2437</v>
      </c>
      <c r="D2573" s="5" t="s">
        <v>10</v>
      </c>
    </row>
    <row r="2574" spans="1:4">
      <c r="A2574">
        <v>2569</v>
      </c>
      <c r="B2574" s="5" t="s">
        <v>2537</v>
      </c>
      <c r="C2574" s="5" t="s">
        <v>2437</v>
      </c>
      <c r="D2574" s="5" t="s">
        <v>8</v>
      </c>
    </row>
    <row r="2575" spans="1:4">
      <c r="A2575">
        <v>2570</v>
      </c>
      <c r="B2575" s="5" t="s">
        <v>1158</v>
      </c>
      <c r="C2575" s="5" t="s">
        <v>2437</v>
      </c>
      <c r="D2575" s="5" t="s">
        <v>12</v>
      </c>
    </row>
    <row r="2576" spans="1:4">
      <c r="A2576">
        <v>2571</v>
      </c>
      <c r="B2576" s="5" t="s">
        <v>2538</v>
      </c>
      <c r="C2576" s="5" t="s">
        <v>2437</v>
      </c>
      <c r="D2576" s="5" t="s">
        <v>10</v>
      </c>
    </row>
    <row r="2577" spans="1:4">
      <c r="A2577">
        <v>2572</v>
      </c>
      <c r="B2577" s="5" t="s">
        <v>2539</v>
      </c>
      <c r="C2577" s="5" t="s">
        <v>2437</v>
      </c>
      <c r="D2577" s="5" t="s">
        <v>8</v>
      </c>
    </row>
    <row r="2578" spans="1:4">
      <c r="A2578">
        <v>2573</v>
      </c>
      <c r="B2578" s="5" t="s">
        <v>2540</v>
      </c>
      <c r="C2578" s="5" t="s">
        <v>2437</v>
      </c>
      <c r="D2578" s="5" t="s">
        <v>8</v>
      </c>
    </row>
    <row r="2579" spans="1:4">
      <c r="A2579">
        <v>2574</v>
      </c>
      <c r="B2579" s="5" t="s">
        <v>2021</v>
      </c>
      <c r="C2579" s="5" t="s">
        <v>2437</v>
      </c>
      <c r="D2579" s="5" t="s">
        <v>12</v>
      </c>
    </row>
    <row r="2580" spans="1:4">
      <c r="A2580">
        <v>2575</v>
      </c>
      <c r="B2580" s="5" t="s">
        <v>2541</v>
      </c>
      <c r="C2580" s="5" t="s">
        <v>2437</v>
      </c>
      <c r="D2580" s="5" t="s">
        <v>8</v>
      </c>
    </row>
    <row r="2581" spans="1:4">
      <c r="A2581">
        <v>2576</v>
      </c>
      <c r="B2581" s="5" t="s">
        <v>2542</v>
      </c>
      <c r="C2581" s="5" t="s">
        <v>2437</v>
      </c>
      <c r="D2581" s="5" t="s">
        <v>8</v>
      </c>
    </row>
    <row r="2582" spans="1:4">
      <c r="A2582">
        <v>2577</v>
      </c>
      <c r="B2582" s="5" t="s">
        <v>2543</v>
      </c>
      <c r="C2582" s="5" t="s">
        <v>2437</v>
      </c>
      <c r="D2582" s="5" t="s">
        <v>12</v>
      </c>
    </row>
    <row r="2583" spans="1:4">
      <c r="A2583">
        <v>2578</v>
      </c>
      <c r="B2583" s="5" t="s">
        <v>2544</v>
      </c>
      <c r="C2583" s="5" t="s">
        <v>2437</v>
      </c>
      <c r="D2583" s="5" t="s">
        <v>8</v>
      </c>
    </row>
    <row r="2584" spans="1:4">
      <c r="A2584">
        <v>2579</v>
      </c>
      <c r="B2584" s="5" t="s">
        <v>2545</v>
      </c>
      <c r="C2584" s="5" t="s">
        <v>2437</v>
      </c>
      <c r="D2584" s="5" t="s">
        <v>10</v>
      </c>
    </row>
    <row r="2585" spans="1:4">
      <c r="A2585">
        <v>2580</v>
      </c>
      <c r="B2585" s="5" t="s">
        <v>2546</v>
      </c>
      <c r="C2585" s="5" t="s">
        <v>2437</v>
      </c>
      <c r="D2585" s="5" t="s">
        <v>8</v>
      </c>
    </row>
    <row r="2586" spans="1:4">
      <c r="A2586">
        <v>2581</v>
      </c>
      <c r="B2586" s="5" t="s">
        <v>2547</v>
      </c>
      <c r="C2586" s="5" t="s">
        <v>2437</v>
      </c>
      <c r="D2586" s="5" t="s">
        <v>10</v>
      </c>
    </row>
    <row r="2587" spans="1:4">
      <c r="A2587">
        <v>2582</v>
      </c>
      <c r="B2587" s="5" t="s">
        <v>2548</v>
      </c>
      <c r="C2587" s="5" t="s">
        <v>2437</v>
      </c>
      <c r="D2587" s="5" t="s">
        <v>8</v>
      </c>
    </row>
    <row r="2588" spans="1:4">
      <c r="A2588">
        <v>2583</v>
      </c>
      <c r="B2588" s="5" t="s">
        <v>1433</v>
      </c>
      <c r="C2588" s="5" t="s">
        <v>2437</v>
      </c>
      <c r="D2588" s="5" t="s">
        <v>10</v>
      </c>
    </row>
    <row r="2589" spans="1:4">
      <c r="A2589">
        <v>2584</v>
      </c>
      <c r="B2589" s="5" t="s">
        <v>2549</v>
      </c>
      <c r="C2589" s="5" t="s">
        <v>2437</v>
      </c>
      <c r="D2589" s="5" t="s">
        <v>12</v>
      </c>
    </row>
    <row r="2590" spans="1:4">
      <c r="A2590">
        <v>2585</v>
      </c>
      <c r="B2590" s="5" t="s">
        <v>2550</v>
      </c>
      <c r="C2590" s="5" t="s">
        <v>2437</v>
      </c>
      <c r="D2590" s="5" t="s">
        <v>10</v>
      </c>
    </row>
    <row r="2591" spans="1:4">
      <c r="A2591">
        <v>2586</v>
      </c>
      <c r="B2591" s="5" t="s">
        <v>2551</v>
      </c>
      <c r="C2591" s="5" t="s">
        <v>2437</v>
      </c>
      <c r="D2591" s="5" t="s">
        <v>12</v>
      </c>
    </row>
    <row r="2592" spans="1:4">
      <c r="A2592">
        <v>2587</v>
      </c>
      <c r="B2592" s="5" t="s">
        <v>2552</v>
      </c>
      <c r="C2592" s="5" t="s">
        <v>2437</v>
      </c>
      <c r="D2592" s="5" t="s">
        <v>12</v>
      </c>
    </row>
    <row r="2593" spans="1:4">
      <c r="A2593">
        <v>2588</v>
      </c>
      <c r="B2593" s="5" t="s">
        <v>2553</v>
      </c>
      <c r="C2593" s="5" t="s">
        <v>2437</v>
      </c>
      <c r="D2593" s="5" t="s">
        <v>8</v>
      </c>
    </row>
    <row r="2594" spans="1:4">
      <c r="A2594">
        <v>2589</v>
      </c>
      <c r="B2594" s="5" t="s">
        <v>2554</v>
      </c>
      <c r="C2594" s="5" t="s">
        <v>2437</v>
      </c>
      <c r="D2594" s="5" t="s">
        <v>10</v>
      </c>
    </row>
    <row r="2595" spans="1:4">
      <c r="A2595">
        <v>2590</v>
      </c>
      <c r="B2595" s="5" t="s">
        <v>2555</v>
      </c>
      <c r="C2595" s="5" t="s">
        <v>2437</v>
      </c>
      <c r="D2595" s="5" t="s">
        <v>8</v>
      </c>
    </row>
    <row r="2596" spans="1:4">
      <c r="A2596">
        <v>2591</v>
      </c>
      <c r="B2596" s="5" t="s">
        <v>2556</v>
      </c>
      <c r="C2596" s="5" t="s">
        <v>2437</v>
      </c>
      <c r="D2596" s="5" t="s">
        <v>8</v>
      </c>
    </row>
    <row r="2597" spans="1:4">
      <c r="A2597">
        <v>2592</v>
      </c>
      <c r="B2597" s="5" t="s">
        <v>2557</v>
      </c>
      <c r="C2597" s="5" t="s">
        <v>2437</v>
      </c>
      <c r="D2597" s="5" t="s">
        <v>8</v>
      </c>
    </row>
    <row r="2598" spans="1:4">
      <c r="A2598">
        <v>2593</v>
      </c>
      <c r="B2598" s="5" t="s">
        <v>2558</v>
      </c>
      <c r="C2598" s="5" t="s">
        <v>2437</v>
      </c>
      <c r="D2598" s="5" t="s">
        <v>12</v>
      </c>
    </row>
    <row r="2599" spans="1:4">
      <c r="A2599">
        <v>2594</v>
      </c>
      <c r="B2599" s="5" t="s">
        <v>2559</v>
      </c>
      <c r="C2599" s="5" t="s">
        <v>2437</v>
      </c>
      <c r="D2599" s="5" t="s">
        <v>8</v>
      </c>
    </row>
    <row r="2600" spans="1:4">
      <c r="A2600">
        <v>2595</v>
      </c>
      <c r="B2600" s="5" t="s">
        <v>2560</v>
      </c>
      <c r="C2600" s="5" t="s">
        <v>2437</v>
      </c>
      <c r="D2600" s="5" t="s">
        <v>8</v>
      </c>
    </row>
    <row r="2601" spans="1:4">
      <c r="A2601">
        <v>2596</v>
      </c>
      <c r="B2601" s="5" t="s">
        <v>2561</v>
      </c>
      <c r="C2601" s="5" t="s">
        <v>2437</v>
      </c>
      <c r="D2601" s="5" t="s">
        <v>10</v>
      </c>
    </row>
    <row r="2602" spans="1:4">
      <c r="A2602">
        <v>2597</v>
      </c>
      <c r="B2602" s="5" t="s">
        <v>2562</v>
      </c>
      <c r="C2602" s="5" t="s">
        <v>2437</v>
      </c>
      <c r="D2602" s="5" t="s">
        <v>10</v>
      </c>
    </row>
    <row r="2603" spans="1:4">
      <c r="A2603">
        <v>2598</v>
      </c>
      <c r="B2603" s="5" t="s">
        <v>2563</v>
      </c>
      <c r="C2603" s="5" t="s">
        <v>2437</v>
      </c>
      <c r="D2603" s="5" t="s">
        <v>12</v>
      </c>
    </row>
    <row r="2604" spans="1:4">
      <c r="A2604">
        <v>2599</v>
      </c>
      <c r="B2604" s="5" t="s">
        <v>2564</v>
      </c>
      <c r="C2604" s="5" t="s">
        <v>2437</v>
      </c>
      <c r="D2604" s="5" t="s">
        <v>12</v>
      </c>
    </row>
    <row r="2605" spans="1:4">
      <c r="A2605">
        <v>2600</v>
      </c>
      <c r="B2605" s="5" t="s">
        <v>2565</v>
      </c>
      <c r="C2605" s="5" t="s">
        <v>2437</v>
      </c>
      <c r="D2605" s="5" t="s">
        <v>10</v>
      </c>
    </row>
    <row r="2606" spans="1:4">
      <c r="A2606">
        <v>2601</v>
      </c>
      <c r="B2606" s="5" t="s">
        <v>2566</v>
      </c>
      <c r="C2606" s="5" t="s">
        <v>2437</v>
      </c>
      <c r="D2606" s="5" t="s">
        <v>8</v>
      </c>
    </row>
    <row r="2607" spans="1:4">
      <c r="A2607">
        <v>2602</v>
      </c>
      <c r="B2607" s="5" t="s">
        <v>2567</v>
      </c>
      <c r="C2607" s="5" t="s">
        <v>2437</v>
      </c>
      <c r="D2607" s="5" t="s">
        <v>10</v>
      </c>
    </row>
    <row r="2608" spans="1:4">
      <c r="A2608">
        <v>2603</v>
      </c>
      <c r="B2608" s="5" t="s">
        <v>2568</v>
      </c>
      <c r="C2608" s="5" t="s">
        <v>2437</v>
      </c>
      <c r="D2608" s="5" t="s">
        <v>8</v>
      </c>
    </row>
    <row r="2609" spans="1:4">
      <c r="A2609">
        <v>2604</v>
      </c>
      <c r="B2609" s="5" t="s">
        <v>2569</v>
      </c>
      <c r="C2609" s="5" t="s">
        <v>2437</v>
      </c>
      <c r="D2609" s="5" t="s">
        <v>8</v>
      </c>
    </row>
    <row r="2610" spans="1:4">
      <c r="A2610">
        <v>2605</v>
      </c>
      <c r="B2610" s="5" t="s">
        <v>2570</v>
      </c>
      <c r="C2610" s="5" t="s">
        <v>2437</v>
      </c>
      <c r="D2610" s="5" t="s">
        <v>10</v>
      </c>
    </row>
    <row r="2611" spans="1:4">
      <c r="A2611">
        <v>2606</v>
      </c>
      <c r="B2611" s="5" t="s">
        <v>2571</v>
      </c>
      <c r="C2611" s="5" t="s">
        <v>2437</v>
      </c>
      <c r="D2611" s="5" t="s">
        <v>8</v>
      </c>
    </row>
    <row r="2612" spans="1:4">
      <c r="A2612">
        <v>2607</v>
      </c>
      <c r="B2612" s="5" t="s">
        <v>2572</v>
      </c>
      <c r="C2612" s="5" t="s">
        <v>2437</v>
      </c>
      <c r="D2612" s="5" t="s">
        <v>8</v>
      </c>
    </row>
    <row r="2613" spans="1:4">
      <c r="A2613">
        <v>2608</v>
      </c>
      <c r="B2613" s="5" t="s">
        <v>2573</v>
      </c>
      <c r="C2613" s="5" t="s">
        <v>2437</v>
      </c>
      <c r="D2613" s="5" t="s">
        <v>12</v>
      </c>
    </row>
    <row r="2614" spans="1:4">
      <c r="A2614">
        <v>2609</v>
      </c>
      <c r="B2614" s="5" t="s">
        <v>2574</v>
      </c>
      <c r="C2614" s="5" t="s">
        <v>2437</v>
      </c>
      <c r="D2614" s="5" t="s">
        <v>10</v>
      </c>
    </row>
    <row r="2615" spans="1:4">
      <c r="A2615">
        <v>2610</v>
      </c>
      <c r="B2615" s="5" t="s">
        <v>2575</v>
      </c>
      <c r="C2615" s="5" t="s">
        <v>2437</v>
      </c>
      <c r="D2615" s="5" t="s">
        <v>10</v>
      </c>
    </row>
    <row r="2616" spans="1:4">
      <c r="A2616">
        <v>2611</v>
      </c>
      <c r="B2616" s="5" t="s">
        <v>2576</v>
      </c>
      <c r="C2616" s="5" t="s">
        <v>2437</v>
      </c>
      <c r="D2616" s="5" t="s">
        <v>10</v>
      </c>
    </row>
    <row r="2617" spans="1:4">
      <c r="A2617">
        <v>2612</v>
      </c>
      <c r="B2617" s="5" t="s">
        <v>2577</v>
      </c>
      <c r="C2617" s="5" t="s">
        <v>2437</v>
      </c>
      <c r="D2617" s="5" t="s">
        <v>8</v>
      </c>
    </row>
    <row r="2618" spans="1:4">
      <c r="A2618">
        <v>2613</v>
      </c>
      <c r="B2618" s="5" t="s">
        <v>2578</v>
      </c>
      <c r="C2618" s="5" t="s">
        <v>2437</v>
      </c>
      <c r="D2618" s="5" t="s">
        <v>8</v>
      </c>
    </row>
    <row r="2619" spans="1:4">
      <c r="A2619">
        <v>2614</v>
      </c>
      <c r="B2619" s="5" t="s">
        <v>2579</v>
      </c>
      <c r="C2619" s="5" t="s">
        <v>2437</v>
      </c>
      <c r="D2619" s="5" t="s">
        <v>8</v>
      </c>
    </row>
    <row r="2620" spans="1:4">
      <c r="A2620">
        <v>2615</v>
      </c>
      <c r="B2620" s="5" t="s">
        <v>2580</v>
      </c>
      <c r="C2620" s="5" t="s">
        <v>2437</v>
      </c>
      <c r="D2620" s="5" t="s">
        <v>8</v>
      </c>
    </row>
    <row r="2621" spans="1:4">
      <c r="A2621">
        <v>2616</v>
      </c>
      <c r="B2621" s="5" t="s">
        <v>2581</v>
      </c>
      <c r="C2621" s="5" t="s">
        <v>2437</v>
      </c>
      <c r="D2621" s="5" t="s">
        <v>12</v>
      </c>
    </row>
    <row r="2622" spans="1:4">
      <c r="A2622">
        <v>2617</v>
      </c>
      <c r="B2622" s="5" t="s">
        <v>2582</v>
      </c>
      <c r="C2622" s="5" t="s">
        <v>2437</v>
      </c>
      <c r="D2622" s="5" t="s">
        <v>8</v>
      </c>
    </row>
    <row r="2623" spans="1:4">
      <c r="A2623">
        <v>2618</v>
      </c>
      <c r="B2623" s="5" t="s">
        <v>2583</v>
      </c>
      <c r="C2623" s="5" t="s">
        <v>2437</v>
      </c>
      <c r="D2623" s="5" t="s">
        <v>8</v>
      </c>
    </row>
    <row r="2624" spans="1:4">
      <c r="A2624">
        <v>2619</v>
      </c>
      <c r="B2624" s="5" t="s">
        <v>2584</v>
      </c>
      <c r="C2624" s="5" t="s">
        <v>2437</v>
      </c>
      <c r="D2624" s="5" t="s">
        <v>10</v>
      </c>
    </row>
    <row r="2625" spans="1:4">
      <c r="A2625">
        <v>2620</v>
      </c>
      <c r="B2625" s="5" t="s">
        <v>2585</v>
      </c>
      <c r="C2625" s="5" t="s">
        <v>2437</v>
      </c>
      <c r="D2625" s="5" t="s">
        <v>8</v>
      </c>
    </row>
    <row r="2626" spans="1:4">
      <c r="A2626">
        <v>2621</v>
      </c>
      <c r="B2626" s="5" t="s">
        <v>2586</v>
      </c>
      <c r="C2626" s="5" t="s">
        <v>2437</v>
      </c>
      <c r="D2626" s="5" t="s">
        <v>10</v>
      </c>
    </row>
    <row r="2627" spans="1:4">
      <c r="A2627">
        <v>2622</v>
      </c>
      <c r="B2627" s="5" t="s">
        <v>1309</v>
      </c>
      <c r="C2627" s="5" t="s">
        <v>2437</v>
      </c>
      <c r="D2627" s="5" t="s">
        <v>8</v>
      </c>
    </row>
    <row r="2628" spans="1:4">
      <c r="A2628">
        <v>2623</v>
      </c>
      <c r="B2628" s="5" t="s">
        <v>2587</v>
      </c>
      <c r="C2628" s="5" t="s">
        <v>2437</v>
      </c>
      <c r="D2628" s="5" t="s">
        <v>10</v>
      </c>
    </row>
    <row r="2629" spans="1:4">
      <c r="A2629">
        <v>2624</v>
      </c>
      <c r="B2629" s="5" t="s">
        <v>2588</v>
      </c>
      <c r="C2629" s="5" t="s">
        <v>2437</v>
      </c>
      <c r="D2629" s="5" t="s">
        <v>8</v>
      </c>
    </row>
    <row r="2630" spans="1:4">
      <c r="A2630">
        <v>2625</v>
      </c>
      <c r="B2630" s="5" t="s">
        <v>2589</v>
      </c>
      <c r="C2630" s="5" t="s">
        <v>2590</v>
      </c>
      <c r="D2630" s="5" t="s">
        <v>8</v>
      </c>
    </row>
    <row r="2631" spans="1:4">
      <c r="A2631">
        <v>2626</v>
      </c>
      <c r="B2631" s="5" t="s">
        <v>2591</v>
      </c>
      <c r="C2631" s="5" t="s">
        <v>2590</v>
      </c>
      <c r="D2631" s="5" t="s">
        <v>12</v>
      </c>
    </row>
    <row r="2632" spans="1:4">
      <c r="A2632">
        <v>2627</v>
      </c>
      <c r="B2632" s="5" t="s">
        <v>2592</v>
      </c>
      <c r="C2632" s="5" t="s">
        <v>2590</v>
      </c>
      <c r="D2632" s="5" t="s">
        <v>10</v>
      </c>
    </row>
    <row r="2633" spans="1:4">
      <c r="A2633">
        <v>2628</v>
      </c>
      <c r="B2633" s="5" t="s">
        <v>2593</v>
      </c>
      <c r="C2633" s="5" t="s">
        <v>2590</v>
      </c>
      <c r="D2633" s="5" t="s">
        <v>8</v>
      </c>
    </row>
    <row r="2634" spans="1:4">
      <c r="A2634">
        <v>2629</v>
      </c>
      <c r="B2634" s="5" t="s">
        <v>2594</v>
      </c>
      <c r="C2634" s="5" t="s">
        <v>2590</v>
      </c>
      <c r="D2634" s="5" t="s">
        <v>12</v>
      </c>
    </row>
    <row r="2635" spans="1:4">
      <c r="A2635">
        <v>2630</v>
      </c>
      <c r="B2635" s="5" t="s">
        <v>2595</v>
      </c>
      <c r="C2635" s="5" t="s">
        <v>2590</v>
      </c>
      <c r="D2635" s="5" t="s">
        <v>12</v>
      </c>
    </row>
    <row r="2636" spans="1:4">
      <c r="A2636">
        <v>2631</v>
      </c>
      <c r="B2636" s="5" t="s">
        <v>2596</v>
      </c>
      <c r="C2636" s="5" t="s">
        <v>2590</v>
      </c>
      <c r="D2636" s="5" t="s">
        <v>12</v>
      </c>
    </row>
    <row r="2637" spans="1:4">
      <c r="A2637">
        <v>2632</v>
      </c>
      <c r="B2637" s="5" t="s">
        <v>2597</v>
      </c>
      <c r="C2637" s="5" t="s">
        <v>2590</v>
      </c>
      <c r="D2637" s="5" t="s">
        <v>12</v>
      </c>
    </row>
    <row r="2638" spans="1:4">
      <c r="A2638">
        <v>2633</v>
      </c>
      <c r="B2638" s="5" t="s">
        <v>2598</v>
      </c>
      <c r="C2638" s="5" t="s">
        <v>2590</v>
      </c>
      <c r="D2638" s="5" t="s">
        <v>12</v>
      </c>
    </row>
    <row r="2639" spans="1:4">
      <c r="A2639">
        <v>2634</v>
      </c>
      <c r="B2639" s="5" t="s">
        <v>2599</v>
      </c>
      <c r="C2639" s="5" t="s">
        <v>2590</v>
      </c>
      <c r="D2639" s="5" t="s">
        <v>10</v>
      </c>
    </row>
    <row r="2640" spans="1:4">
      <c r="A2640">
        <v>2635</v>
      </c>
      <c r="B2640" s="5" t="s">
        <v>2600</v>
      </c>
      <c r="C2640" s="5" t="s">
        <v>2590</v>
      </c>
      <c r="D2640" s="5" t="s">
        <v>12</v>
      </c>
    </row>
    <row r="2641" spans="1:4">
      <c r="A2641">
        <v>2636</v>
      </c>
      <c r="B2641" s="5" t="s">
        <v>2601</v>
      </c>
      <c r="C2641" s="5" t="s">
        <v>2590</v>
      </c>
      <c r="D2641" s="5" t="s">
        <v>10</v>
      </c>
    </row>
    <row r="2642" spans="1:4">
      <c r="A2642">
        <v>2637</v>
      </c>
      <c r="B2642" s="5" t="s">
        <v>2602</v>
      </c>
      <c r="C2642" s="5" t="s">
        <v>2590</v>
      </c>
      <c r="D2642" s="5" t="s">
        <v>10</v>
      </c>
    </row>
    <row r="2643" spans="1:4">
      <c r="A2643">
        <v>2638</v>
      </c>
      <c r="B2643" s="5" t="s">
        <v>2603</v>
      </c>
      <c r="C2643" s="5" t="s">
        <v>2590</v>
      </c>
      <c r="D2643" s="5" t="s">
        <v>10</v>
      </c>
    </row>
    <row r="2644" spans="1:4">
      <c r="A2644">
        <v>2639</v>
      </c>
      <c r="B2644" s="5" t="s">
        <v>2604</v>
      </c>
      <c r="C2644" s="5" t="s">
        <v>2590</v>
      </c>
      <c r="D2644" s="5" t="s">
        <v>12</v>
      </c>
    </row>
    <row r="2645" spans="1:4">
      <c r="A2645">
        <v>2640</v>
      </c>
      <c r="B2645" s="5" t="s">
        <v>2605</v>
      </c>
      <c r="C2645" s="5" t="s">
        <v>2590</v>
      </c>
      <c r="D2645" s="5" t="s">
        <v>12</v>
      </c>
    </row>
    <row r="2646" spans="1:4">
      <c r="A2646">
        <v>2641</v>
      </c>
      <c r="B2646" s="5" t="s">
        <v>2606</v>
      </c>
      <c r="C2646" s="5" t="s">
        <v>2590</v>
      </c>
      <c r="D2646" s="5" t="s">
        <v>12</v>
      </c>
    </row>
    <row r="2647" spans="1:4">
      <c r="A2647">
        <v>2642</v>
      </c>
      <c r="B2647" s="5" t="s">
        <v>2607</v>
      </c>
      <c r="C2647" s="5" t="s">
        <v>2590</v>
      </c>
      <c r="D2647" s="5" t="s">
        <v>8</v>
      </c>
    </row>
    <row r="2648" spans="1:4">
      <c r="A2648">
        <v>2643</v>
      </c>
      <c r="B2648" s="5" t="s">
        <v>2608</v>
      </c>
      <c r="C2648" s="5" t="s">
        <v>2590</v>
      </c>
      <c r="D2648" s="5" t="s">
        <v>8</v>
      </c>
    </row>
    <row r="2649" spans="1:4">
      <c r="A2649">
        <v>2644</v>
      </c>
      <c r="B2649" s="5" t="s">
        <v>2609</v>
      </c>
      <c r="C2649" s="5" t="s">
        <v>2590</v>
      </c>
      <c r="D2649" s="5" t="s">
        <v>8</v>
      </c>
    </row>
    <row r="2650" spans="1:4">
      <c r="A2650">
        <v>2645</v>
      </c>
      <c r="B2650" s="5" t="s">
        <v>2610</v>
      </c>
      <c r="C2650" s="5" t="s">
        <v>2590</v>
      </c>
      <c r="D2650" s="5" t="s">
        <v>12</v>
      </c>
    </row>
    <row r="2651" spans="1:4">
      <c r="A2651">
        <v>2646</v>
      </c>
      <c r="B2651" s="5" t="s">
        <v>2611</v>
      </c>
      <c r="C2651" s="5" t="s">
        <v>2590</v>
      </c>
      <c r="D2651" s="5" t="s">
        <v>10</v>
      </c>
    </row>
    <row r="2652" spans="1:4">
      <c r="A2652">
        <v>2647</v>
      </c>
      <c r="B2652" s="5" t="s">
        <v>2612</v>
      </c>
      <c r="C2652" s="5" t="s">
        <v>2590</v>
      </c>
      <c r="D2652" s="5" t="s">
        <v>10</v>
      </c>
    </row>
    <row r="2653" spans="1:4">
      <c r="A2653">
        <v>2648</v>
      </c>
      <c r="B2653" s="5" t="s">
        <v>2613</v>
      </c>
      <c r="C2653" s="5" t="s">
        <v>2590</v>
      </c>
      <c r="D2653" s="5" t="s">
        <v>8</v>
      </c>
    </row>
    <row r="2654" spans="1:4">
      <c r="A2654">
        <v>2649</v>
      </c>
      <c r="B2654" s="5" t="s">
        <v>2614</v>
      </c>
      <c r="C2654" s="5" t="s">
        <v>2590</v>
      </c>
      <c r="D2654" s="5" t="s">
        <v>10</v>
      </c>
    </row>
    <row r="2655" spans="1:4">
      <c r="A2655">
        <v>2650</v>
      </c>
      <c r="B2655" s="5" t="s">
        <v>2615</v>
      </c>
      <c r="C2655" s="5" t="s">
        <v>2590</v>
      </c>
      <c r="D2655" s="5" t="s">
        <v>12</v>
      </c>
    </row>
    <row r="2656" spans="1:4">
      <c r="A2656">
        <v>2651</v>
      </c>
      <c r="B2656" s="5" t="s">
        <v>2616</v>
      </c>
      <c r="C2656" s="5" t="s">
        <v>2590</v>
      </c>
      <c r="D2656" s="5" t="s">
        <v>12</v>
      </c>
    </row>
    <row r="2657" spans="1:4">
      <c r="A2657">
        <v>2652</v>
      </c>
      <c r="B2657" s="5" t="s">
        <v>2617</v>
      </c>
      <c r="C2657" s="5" t="s">
        <v>2590</v>
      </c>
      <c r="D2657" s="5" t="s">
        <v>8</v>
      </c>
    </row>
    <row r="2658" spans="1:4">
      <c r="A2658">
        <v>2653</v>
      </c>
      <c r="B2658" s="5" t="s">
        <v>2618</v>
      </c>
      <c r="C2658" s="5" t="s">
        <v>2590</v>
      </c>
      <c r="D2658" s="5" t="s">
        <v>10</v>
      </c>
    </row>
    <row r="2659" spans="1:4">
      <c r="A2659">
        <v>2654</v>
      </c>
      <c r="B2659" s="5" t="s">
        <v>2619</v>
      </c>
      <c r="C2659" s="5" t="s">
        <v>2590</v>
      </c>
      <c r="D2659" s="5" t="s">
        <v>10</v>
      </c>
    </row>
    <row r="2660" spans="1:4">
      <c r="A2660">
        <v>2655</v>
      </c>
      <c r="B2660" s="5" t="s">
        <v>2620</v>
      </c>
      <c r="C2660" s="5" t="s">
        <v>2590</v>
      </c>
      <c r="D2660" s="5" t="s">
        <v>12</v>
      </c>
    </row>
    <row r="2661" spans="1:4">
      <c r="A2661">
        <v>2656</v>
      </c>
      <c r="B2661" s="5" t="s">
        <v>2621</v>
      </c>
      <c r="C2661" s="5" t="s">
        <v>2590</v>
      </c>
      <c r="D2661" s="5" t="s">
        <v>12</v>
      </c>
    </row>
    <row r="2662" spans="1:4">
      <c r="A2662">
        <v>2657</v>
      </c>
      <c r="B2662" s="5" t="s">
        <v>2622</v>
      </c>
      <c r="C2662" s="5" t="s">
        <v>2590</v>
      </c>
      <c r="D2662" s="5" t="s">
        <v>12</v>
      </c>
    </row>
    <row r="2663" spans="1:4">
      <c r="A2663">
        <v>2658</v>
      </c>
      <c r="B2663" s="5" t="s">
        <v>2623</v>
      </c>
      <c r="C2663" s="5" t="s">
        <v>2590</v>
      </c>
      <c r="D2663" s="5" t="s">
        <v>8</v>
      </c>
    </row>
    <row r="2664" spans="1:4">
      <c r="A2664">
        <v>2659</v>
      </c>
      <c r="B2664" s="5" t="s">
        <v>2624</v>
      </c>
      <c r="C2664" s="5" t="s">
        <v>2590</v>
      </c>
      <c r="D2664" s="5" t="s">
        <v>8</v>
      </c>
    </row>
    <row r="2665" spans="1:4">
      <c r="A2665">
        <v>2660</v>
      </c>
      <c r="B2665" s="5" t="s">
        <v>2625</v>
      </c>
      <c r="C2665" s="5" t="s">
        <v>2590</v>
      </c>
      <c r="D2665" s="5" t="s">
        <v>12</v>
      </c>
    </row>
    <row r="2666" spans="1:4">
      <c r="A2666">
        <v>2661</v>
      </c>
      <c r="B2666" s="5" t="s">
        <v>2626</v>
      </c>
      <c r="C2666" s="5" t="s">
        <v>2590</v>
      </c>
      <c r="D2666" s="5" t="s">
        <v>10</v>
      </c>
    </row>
    <row r="2667" spans="1:4">
      <c r="A2667">
        <v>2662</v>
      </c>
      <c r="B2667" s="5" t="s">
        <v>2627</v>
      </c>
      <c r="C2667" s="5" t="s">
        <v>2590</v>
      </c>
      <c r="D2667" s="5" t="s">
        <v>12</v>
      </c>
    </row>
    <row r="2668" spans="1:4">
      <c r="A2668">
        <v>2663</v>
      </c>
      <c r="B2668" s="5" t="s">
        <v>2628</v>
      </c>
      <c r="C2668" s="5" t="s">
        <v>2590</v>
      </c>
      <c r="D2668" s="5" t="s">
        <v>10</v>
      </c>
    </row>
    <row r="2669" spans="1:4">
      <c r="A2669">
        <v>2664</v>
      </c>
      <c r="B2669" s="5" t="s">
        <v>2629</v>
      </c>
      <c r="C2669" s="5" t="s">
        <v>2590</v>
      </c>
      <c r="D2669" s="5" t="s">
        <v>8</v>
      </c>
    </row>
    <row r="2670" spans="1:4">
      <c r="A2670">
        <v>2665</v>
      </c>
      <c r="B2670" s="5" t="s">
        <v>2630</v>
      </c>
      <c r="C2670" s="5" t="s">
        <v>2590</v>
      </c>
      <c r="D2670" s="5" t="s">
        <v>12</v>
      </c>
    </row>
    <row r="2671" spans="1:4">
      <c r="A2671">
        <v>2666</v>
      </c>
      <c r="B2671" s="5" t="s">
        <v>2631</v>
      </c>
      <c r="C2671" s="5" t="s">
        <v>2590</v>
      </c>
      <c r="D2671" s="5" t="s">
        <v>10</v>
      </c>
    </row>
    <row r="2672" spans="1:4">
      <c r="A2672">
        <v>2667</v>
      </c>
      <c r="B2672" s="5" t="s">
        <v>2632</v>
      </c>
      <c r="C2672" s="5" t="s">
        <v>2590</v>
      </c>
      <c r="D2672" s="5" t="s">
        <v>10</v>
      </c>
    </row>
    <row r="2673" spans="1:4">
      <c r="A2673">
        <v>2668</v>
      </c>
      <c r="B2673" s="5" t="s">
        <v>2633</v>
      </c>
      <c r="C2673" s="5" t="s">
        <v>2590</v>
      </c>
      <c r="D2673" s="5" t="s">
        <v>12</v>
      </c>
    </row>
    <row r="2674" spans="1:4">
      <c r="A2674">
        <v>2669</v>
      </c>
      <c r="B2674" s="5" t="s">
        <v>2634</v>
      </c>
      <c r="C2674" s="5" t="s">
        <v>2590</v>
      </c>
      <c r="D2674" s="5" t="s">
        <v>10</v>
      </c>
    </row>
    <row r="2675" spans="1:4">
      <c r="A2675">
        <v>2670</v>
      </c>
      <c r="B2675" s="5" t="s">
        <v>2635</v>
      </c>
      <c r="C2675" s="5" t="s">
        <v>2590</v>
      </c>
      <c r="D2675" s="5" t="s">
        <v>8</v>
      </c>
    </row>
    <row r="2676" spans="1:4">
      <c r="A2676">
        <v>2671</v>
      </c>
      <c r="B2676" s="5" t="s">
        <v>2636</v>
      </c>
      <c r="C2676" s="5" t="s">
        <v>2590</v>
      </c>
      <c r="D2676" s="5" t="s">
        <v>8</v>
      </c>
    </row>
    <row r="2677" spans="1:4">
      <c r="A2677">
        <v>2672</v>
      </c>
      <c r="B2677" s="5" t="s">
        <v>2637</v>
      </c>
      <c r="C2677" s="5" t="s">
        <v>2590</v>
      </c>
      <c r="D2677" s="5" t="s">
        <v>12</v>
      </c>
    </row>
    <row r="2678" spans="1:4">
      <c r="A2678">
        <v>2673</v>
      </c>
      <c r="B2678" s="5" t="s">
        <v>2638</v>
      </c>
      <c r="C2678" s="5" t="s">
        <v>2590</v>
      </c>
      <c r="D2678" s="5" t="s">
        <v>12</v>
      </c>
    </row>
    <row r="2679" spans="1:4">
      <c r="A2679">
        <v>2674</v>
      </c>
      <c r="B2679" s="5" t="s">
        <v>2639</v>
      </c>
      <c r="C2679" s="5" t="s">
        <v>2590</v>
      </c>
      <c r="D2679" s="5" t="s">
        <v>8</v>
      </c>
    </row>
    <row r="2680" spans="1:4">
      <c r="A2680">
        <v>2675</v>
      </c>
      <c r="B2680" s="5" t="s">
        <v>2640</v>
      </c>
      <c r="C2680" s="5" t="s">
        <v>2590</v>
      </c>
      <c r="D2680" s="5" t="s">
        <v>8</v>
      </c>
    </row>
    <row r="2681" spans="1:4">
      <c r="A2681">
        <v>2676</v>
      </c>
      <c r="B2681" s="5" t="s">
        <v>2641</v>
      </c>
      <c r="C2681" s="5" t="s">
        <v>2590</v>
      </c>
      <c r="D2681" s="5" t="s">
        <v>10</v>
      </c>
    </row>
    <row r="2682" spans="1:4">
      <c r="A2682">
        <v>2677</v>
      </c>
      <c r="B2682" s="5" t="s">
        <v>2642</v>
      </c>
      <c r="C2682" s="5" t="s">
        <v>2590</v>
      </c>
      <c r="D2682" s="5" t="s">
        <v>8</v>
      </c>
    </row>
    <row r="2683" spans="1:4">
      <c r="A2683">
        <v>2678</v>
      </c>
      <c r="B2683" s="5" t="s">
        <v>2643</v>
      </c>
      <c r="C2683" s="5" t="s">
        <v>2590</v>
      </c>
      <c r="D2683" s="5" t="s">
        <v>8</v>
      </c>
    </row>
    <row r="2684" spans="1:4">
      <c r="A2684">
        <v>2679</v>
      </c>
      <c r="B2684" s="5" t="s">
        <v>2644</v>
      </c>
      <c r="C2684" s="5" t="s">
        <v>2590</v>
      </c>
      <c r="D2684" s="5" t="s">
        <v>12</v>
      </c>
    </row>
    <row r="2685" spans="1:4">
      <c r="A2685">
        <v>2680</v>
      </c>
      <c r="B2685" s="5" t="s">
        <v>2645</v>
      </c>
      <c r="C2685" s="5" t="s">
        <v>2590</v>
      </c>
      <c r="D2685" s="5" t="s">
        <v>10</v>
      </c>
    </row>
    <row r="2686" spans="1:4">
      <c r="A2686">
        <v>2681</v>
      </c>
      <c r="B2686" s="5" t="s">
        <v>2646</v>
      </c>
      <c r="C2686" s="5" t="s">
        <v>2590</v>
      </c>
      <c r="D2686" s="5" t="s">
        <v>8</v>
      </c>
    </row>
    <row r="2687" spans="1:4">
      <c r="A2687">
        <v>2682</v>
      </c>
      <c r="B2687" s="5" t="s">
        <v>2647</v>
      </c>
      <c r="C2687" s="5" t="s">
        <v>2590</v>
      </c>
      <c r="D2687" s="5" t="s">
        <v>12</v>
      </c>
    </row>
    <row r="2688" spans="1:4">
      <c r="A2688">
        <v>2683</v>
      </c>
      <c r="B2688" s="5" t="s">
        <v>2648</v>
      </c>
      <c r="C2688" s="5" t="s">
        <v>2590</v>
      </c>
      <c r="D2688" s="5" t="s">
        <v>8</v>
      </c>
    </row>
    <row r="2689" spans="1:4">
      <c r="A2689">
        <v>2684</v>
      </c>
      <c r="B2689" s="5" t="s">
        <v>2649</v>
      </c>
      <c r="C2689" s="5" t="s">
        <v>2590</v>
      </c>
      <c r="D2689" s="5" t="s">
        <v>8</v>
      </c>
    </row>
    <row r="2690" spans="1:4">
      <c r="A2690">
        <v>2685</v>
      </c>
      <c r="B2690" s="5" t="s">
        <v>2650</v>
      </c>
      <c r="C2690" s="5" t="s">
        <v>2590</v>
      </c>
      <c r="D2690" s="5" t="s">
        <v>8</v>
      </c>
    </row>
    <row r="2691" spans="1:4">
      <c r="A2691">
        <v>2686</v>
      </c>
      <c r="B2691" s="5" t="s">
        <v>2651</v>
      </c>
      <c r="C2691" s="5" t="s">
        <v>2590</v>
      </c>
      <c r="D2691" s="5" t="s">
        <v>8</v>
      </c>
    </row>
    <row r="2692" spans="1:4">
      <c r="A2692">
        <v>2687</v>
      </c>
      <c r="B2692" s="5" t="s">
        <v>2652</v>
      </c>
      <c r="C2692" s="5" t="s">
        <v>2590</v>
      </c>
      <c r="D2692" s="5" t="s">
        <v>10</v>
      </c>
    </row>
    <row r="2693" spans="1:4">
      <c r="A2693">
        <v>2688</v>
      </c>
      <c r="B2693" s="5" t="s">
        <v>2653</v>
      </c>
      <c r="C2693" s="5" t="s">
        <v>2590</v>
      </c>
      <c r="D2693" s="5" t="s">
        <v>10</v>
      </c>
    </row>
    <row r="2694" spans="1:4">
      <c r="A2694">
        <v>2689</v>
      </c>
      <c r="B2694" s="5" t="s">
        <v>2654</v>
      </c>
      <c r="C2694" s="5" t="s">
        <v>2590</v>
      </c>
      <c r="D2694" s="5" t="s">
        <v>8</v>
      </c>
    </row>
    <row r="2695" spans="1:4">
      <c r="A2695">
        <v>2690</v>
      </c>
      <c r="B2695" s="5" t="s">
        <v>2655</v>
      </c>
      <c r="C2695" s="5" t="s">
        <v>2590</v>
      </c>
      <c r="D2695" s="5" t="s">
        <v>12</v>
      </c>
    </row>
    <row r="2696" spans="1:4">
      <c r="A2696">
        <v>2691</v>
      </c>
      <c r="B2696" s="5" t="s">
        <v>2656</v>
      </c>
      <c r="C2696" s="5" t="s">
        <v>2590</v>
      </c>
      <c r="D2696" s="5" t="s">
        <v>8</v>
      </c>
    </row>
    <row r="2697" spans="1:4">
      <c r="A2697">
        <v>2692</v>
      </c>
      <c r="B2697" s="5" t="s">
        <v>2657</v>
      </c>
      <c r="C2697" s="5" t="s">
        <v>2590</v>
      </c>
      <c r="D2697" s="5" t="s">
        <v>12</v>
      </c>
    </row>
    <row r="2698" spans="1:4">
      <c r="A2698">
        <v>2693</v>
      </c>
      <c r="B2698" s="5" t="s">
        <v>2658</v>
      </c>
      <c r="C2698" s="5" t="s">
        <v>2590</v>
      </c>
      <c r="D2698" s="5" t="s">
        <v>8</v>
      </c>
    </row>
    <row r="2699" spans="1:4">
      <c r="A2699">
        <v>2694</v>
      </c>
      <c r="B2699" s="5" t="s">
        <v>2659</v>
      </c>
      <c r="C2699" s="5" t="s">
        <v>2590</v>
      </c>
      <c r="D2699" s="5" t="s">
        <v>8</v>
      </c>
    </row>
    <row r="2700" spans="1:4">
      <c r="A2700">
        <v>2695</v>
      </c>
      <c r="B2700" s="5" t="s">
        <v>2660</v>
      </c>
      <c r="C2700" s="5" t="s">
        <v>2590</v>
      </c>
      <c r="D2700" s="5" t="s">
        <v>12</v>
      </c>
    </row>
    <row r="2701" spans="1:4">
      <c r="A2701">
        <v>2696</v>
      </c>
      <c r="B2701" s="5" t="s">
        <v>2661</v>
      </c>
      <c r="C2701" s="5" t="s">
        <v>2590</v>
      </c>
      <c r="D2701" s="5" t="s">
        <v>10</v>
      </c>
    </row>
    <row r="2702" spans="1:4">
      <c r="A2702">
        <v>2697</v>
      </c>
      <c r="B2702" s="5" t="s">
        <v>2662</v>
      </c>
      <c r="C2702" s="5" t="s">
        <v>2590</v>
      </c>
      <c r="D2702" s="5" t="s">
        <v>8</v>
      </c>
    </row>
    <row r="2703" spans="1:4">
      <c r="A2703">
        <v>2698</v>
      </c>
      <c r="B2703" s="5" t="s">
        <v>2663</v>
      </c>
      <c r="C2703" s="5" t="s">
        <v>2590</v>
      </c>
      <c r="D2703" s="5" t="s">
        <v>8</v>
      </c>
    </row>
    <row r="2704" spans="1:4">
      <c r="A2704">
        <v>2699</v>
      </c>
      <c r="B2704" s="5" t="s">
        <v>2664</v>
      </c>
      <c r="C2704" s="5" t="s">
        <v>2590</v>
      </c>
      <c r="D2704" s="5" t="s">
        <v>12</v>
      </c>
    </row>
    <row r="2705" spans="1:4">
      <c r="A2705">
        <v>2700</v>
      </c>
      <c r="B2705" s="5" t="s">
        <v>2665</v>
      </c>
      <c r="C2705" s="5" t="s">
        <v>2590</v>
      </c>
      <c r="D2705" s="5" t="s">
        <v>8</v>
      </c>
    </row>
    <row r="2706" spans="1:4">
      <c r="A2706">
        <v>2701</v>
      </c>
      <c r="B2706" s="5" t="s">
        <v>2666</v>
      </c>
      <c r="C2706" s="5" t="s">
        <v>2590</v>
      </c>
      <c r="D2706" s="5" t="s">
        <v>10</v>
      </c>
    </row>
    <row r="2707" spans="1:4">
      <c r="A2707">
        <v>2702</v>
      </c>
      <c r="B2707" s="5" t="s">
        <v>2667</v>
      </c>
      <c r="C2707" s="5" t="s">
        <v>2590</v>
      </c>
      <c r="D2707" s="5" t="s">
        <v>10</v>
      </c>
    </row>
    <row r="2708" spans="1:4">
      <c r="A2708">
        <v>2703</v>
      </c>
      <c r="B2708" s="5" t="s">
        <v>2668</v>
      </c>
      <c r="C2708" s="5" t="s">
        <v>2590</v>
      </c>
      <c r="D2708" s="5" t="s">
        <v>10</v>
      </c>
    </row>
    <row r="2709" spans="1:4">
      <c r="A2709">
        <v>2704</v>
      </c>
      <c r="B2709" s="5" t="s">
        <v>2669</v>
      </c>
      <c r="C2709" s="5" t="s">
        <v>2590</v>
      </c>
      <c r="D2709" s="5" t="s">
        <v>10</v>
      </c>
    </row>
    <row r="2710" spans="1:4">
      <c r="A2710">
        <v>2705</v>
      </c>
      <c r="B2710" s="5" t="s">
        <v>2670</v>
      </c>
      <c r="C2710" s="5" t="s">
        <v>2590</v>
      </c>
      <c r="D2710" s="5" t="s">
        <v>10</v>
      </c>
    </row>
    <row r="2711" spans="1:4">
      <c r="A2711">
        <v>2706</v>
      </c>
      <c r="B2711" s="5" t="s">
        <v>2671</v>
      </c>
      <c r="C2711" s="5" t="s">
        <v>2590</v>
      </c>
      <c r="D2711" s="5" t="s">
        <v>12</v>
      </c>
    </row>
    <row r="2712" spans="1:4">
      <c r="A2712">
        <v>2707</v>
      </c>
      <c r="B2712" s="5" t="s">
        <v>2672</v>
      </c>
      <c r="C2712" s="5" t="s">
        <v>2590</v>
      </c>
      <c r="D2712" s="5" t="s">
        <v>10</v>
      </c>
    </row>
    <row r="2713" spans="1:4">
      <c r="A2713">
        <v>2708</v>
      </c>
      <c r="B2713" s="5" t="s">
        <v>2673</v>
      </c>
      <c r="C2713" s="5" t="s">
        <v>2590</v>
      </c>
      <c r="D2713" s="5" t="s">
        <v>8</v>
      </c>
    </row>
    <row r="2714" spans="1:4">
      <c r="A2714">
        <v>2709</v>
      </c>
      <c r="B2714" s="5" t="s">
        <v>2674</v>
      </c>
      <c r="C2714" s="5" t="s">
        <v>2590</v>
      </c>
      <c r="D2714" s="5" t="s">
        <v>10</v>
      </c>
    </row>
    <row r="2715" spans="1:4">
      <c r="A2715">
        <v>2710</v>
      </c>
      <c r="B2715" s="5" t="s">
        <v>2675</v>
      </c>
      <c r="C2715" s="5" t="s">
        <v>2590</v>
      </c>
      <c r="D2715" s="5" t="s">
        <v>12</v>
      </c>
    </row>
    <row r="2716" spans="1:4">
      <c r="A2716">
        <v>2711</v>
      </c>
      <c r="B2716" s="5" t="s">
        <v>2676</v>
      </c>
      <c r="C2716" s="5" t="s">
        <v>2590</v>
      </c>
      <c r="D2716" s="5" t="s">
        <v>8</v>
      </c>
    </row>
    <row r="2717" spans="1:4">
      <c r="A2717">
        <v>2712</v>
      </c>
      <c r="B2717" s="5" t="s">
        <v>2677</v>
      </c>
      <c r="C2717" s="5" t="s">
        <v>2590</v>
      </c>
      <c r="D2717" s="5" t="s">
        <v>10</v>
      </c>
    </row>
    <row r="2718" spans="1:4">
      <c r="A2718">
        <v>2713</v>
      </c>
      <c r="B2718" s="5" t="s">
        <v>2678</v>
      </c>
      <c r="C2718" s="5" t="s">
        <v>2590</v>
      </c>
      <c r="D2718" s="5" t="s">
        <v>10</v>
      </c>
    </row>
    <row r="2719" spans="1:4">
      <c r="A2719">
        <v>2714</v>
      </c>
      <c r="B2719" s="5" t="s">
        <v>2679</v>
      </c>
      <c r="C2719" s="5" t="s">
        <v>2590</v>
      </c>
      <c r="D2719" s="5" t="s">
        <v>8</v>
      </c>
    </row>
    <row r="2720" spans="1:4">
      <c r="A2720">
        <v>2715</v>
      </c>
      <c r="B2720" s="5" t="s">
        <v>2680</v>
      </c>
      <c r="C2720" s="5" t="s">
        <v>2590</v>
      </c>
      <c r="D2720" s="5" t="s">
        <v>8</v>
      </c>
    </row>
    <row r="2721" spans="1:4">
      <c r="A2721">
        <v>2716</v>
      </c>
      <c r="B2721" s="5" t="s">
        <v>2681</v>
      </c>
      <c r="C2721" s="5" t="s">
        <v>2590</v>
      </c>
      <c r="D2721" s="5" t="s">
        <v>8</v>
      </c>
    </row>
    <row r="2722" spans="1:4">
      <c r="A2722">
        <v>2717</v>
      </c>
      <c r="B2722" s="5" t="s">
        <v>2682</v>
      </c>
      <c r="C2722" s="5" t="s">
        <v>2590</v>
      </c>
      <c r="D2722" s="5" t="s">
        <v>8</v>
      </c>
    </row>
    <row r="2723" spans="1:4">
      <c r="A2723">
        <v>2718</v>
      </c>
      <c r="B2723" s="5" t="s">
        <v>2683</v>
      </c>
      <c r="C2723" s="5" t="s">
        <v>2590</v>
      </c>
      <c r="D2723" s="5" t="s">
        <v>8</v>
      </c>
    </row>
    <row r="2724" spans="1:4">
      <c r="A2724">
        <v>2719</v>
      </c>
      <c r="B2724" s="5" t="s">
        <v>2684</v>
      </c>
      <c r="C2724" s="5" t="s">
        <v>2590</v>
      </c>
      <c r="D2724" s="5" t="s">
        <v>12</v>
      </c>
    </row>
    <row r="2725" spans="1:4">
      <c r="A2725">
        <v>2720</v>
      </c>
      <c r="B2725" s="5" t="s">
        <v>2685</v>
      </c>
      <c r="C2725" s="5" t="s">
        <v>2590</v>
      </c>
      <c r="D2725" s="5" t="s">
        <v>8</v>
      </c>
    </row>
    <row r="2726" spans="1:4">
      <c r="A2726">
        <v>2721</v>
      </c>
      <c r="B2726" s="5" t="s">
        <v>2686</v>
      </c>
      <c r="C2726" s="5" t="s">
        <v>2590</v>
      </c>
      <c r="D2726" s="5" t="s">
        <v>10</v>
      </c>
    </row>
    <row r="2727" spans="1:4">
      <c r="A2727">
        <v>2722</v>
      </c>
      <c r="B2727" s="5" t="s">
        <v>2687</v>
      </c>
      <c r="C2727" s="5" t="s">
        <v>2590</v>
      </c>
      <c r="D2727" s="5" t="s">
        <v>8</v>
      </c>
    </row>
    <row r="2728" spans="1:4">
      <c r="A2728">
        <v>2723</v>
      </c>
      <c r="B2728" s="5" t="s">
        <v>2688</v>
      </c>
      <c r="C2728" s="5" t="s">
        <v>2590</v>
      </c>
      <c r="D2728" s="5" t="s">
        <v>8</v>
      </c>
    </row>
    <row r="2729" spans="1:4">
      <c r="A2729">
        <v>2724</v>
      </c>
      <c r="B2729" s="5" t="s">
        <v>2689</v>
      </c>
      <c r="C2729" s="5" t="s">
        <v>2590</v>
      </c>
      <c r="D2729" s="5" t="s">
        <v>12</v>
      </c>
    </row>
    <row r="2730" spans="1:4">
      <c r="A2730">
        <v>2725</v>
      </c>
      <c r="B2730" s="5" t="s">
        <v>2690</v>
      </c>
      <c r="C2730" s="5" t="s">
        <v>2590</v>
      </c>
      <c r="D2730" s="5" t="s">
        <v>8</v>
      </c>
    </row>
    <row r="2731" spans="1:4">
      <c r="A2731">
        <v>2726</v>
      </c>
      <c r="B2731" s="5" t="s">
        <v>2691</v>
      </c>
      <c r="C2731" s="5" t="s">
        <v>2590</v>
      </c>
      <c r="D2731" s="5" t="s">
        <v>10</v>
      </c>
    </row>
    <row r="2732" spans="1:4">
      <c r="A2732">
        <v>2727</v>
      </c>
      <c r="B2732" s="5" t="s">
        <v>2692</v>
      </c>
      <c r="C2732" s="5" t="s">
        <v>2590</v>
      </c>
      <c r="D2732" s="5" t="s">
        <v>12</v>
      </c>
    </row>
    <row r="2733" spans="1:4">
      <c r="A2733">
        <v>2728</v>
      </c>
      <c r="B2733" s="5" t="s">
        <v>2693</v>
      </c>
      <c r="C2733" s="5" t="s">
        <v>2590</v>
      </c>
      <c r="D2733" s="5" t="s">
        <v>12</v>
      </c>
    </row>
    <row r="2734" spans="1:4">
      <c r="A2734">
        <v>2729</v>
      </c>
      <c r="B2734" s="5" t="s">
        <v>2694</v>
      </c>
      <c r="C2734" s="5" t="s">
        <v>2590</v>
      </c>
      <c r="D2734" s="5" t="s">
        <v>12</v>
      </c>
    </row>
    <row r="2735" spans="1:4">
      <c r="A2735">
        <v>2730</v>
      </c>
      <c r="B2735" s="5" t="s">
        <v>2695</v>
      </c>
      <c r="C2735" s="5" t="s">
        <v>2590</v>
      </c>
      <c r="D2735" s="5" t="s">
        <v>12</v>
      </c>
    </row>
    <row r="2736" spans="1:4">
      <c r="A2736">
        <v>2731</v>
      </c>
      <c r="B2736" s="5" t="s">
        <v>2696</v>
      </c>
      <c r="C2736" s="5" t="s">
        <v>2590</v>
      </c>
      <c r="D2736" s="5" t="s">
        <v>10</v>
      </c>
    </row>
    <row r="2737" spans="1:4">
      <c r="A2737">
        <v>2732</v>
      </c>
      <c r="B2737" s="5" t="s">
        <v>2697</v>
      </c>
      <c r="C2737" s="5" t="s">
        <v>2590</v>
      </c>
      <c r="D2737" s="5" t="s">
        <v>8</v>
      </c>
    </row>
    <row r="2738" spans="1:4">
      <c r="A2738">
        <v>2733</v>
      </c>
      <c r="B2738" s="5" t="s">
        <v>2698</v>
      </c>
      <c r="C2738" s="5" t="s">
        <v>2590</v>
      </c>
      <c r="D2738" s="5" t="s">
        <v>8</v>
      </c>
    </row>
    <row r="2739" spans="1:4">
      <c r="A2739">
        <v>2734</v>
      </c>
      <c r="B2739" s="5" t="s">
        <v>2699</v>
      </c>
      <c r="C2739" s="5" t="s">
        <v>2590</v>
      </c>
      <c r="D2739" s="5" t="s">
        <v>10</v>
      </c>
    </row>
    <row r="2740" spans="1:4">
      <c r="A2740">
        <v>2735</v>
      </c>
      <c r="B2740" s="5" t="s">
        <v>2700</v>
      </c>
      <c r="C2740" s="5" t="s">
        <v>2590</v>
      </c>
      <c r="D2740" s="5" t="s">
        <v>12</v>
      </c>
    </row>
    <row r="2741" spans="1:4">
      <c r="A2741">
        <v>2736</v>
      </c>
      <c r="B2741" s="5" t="s">
        <v>2701</v>
      </c>
      <c r="C2741" s="5" t="s">
        <v>2590</v>
      </c>
      <c r="D2741" s="5" t="s">
        <v>8</v>
      </c>
    </row>
    <row r="2742" spans="1:4">
      <c r="A2742">
        <v>2737</v>
      </c>
      <c r="B2742" s="5" t="s">
        <v>2702</v>
      </c>
      <c r="C2742" s="5" t="s">
        <v>2590</v>
      </c>
      <c r="D2742" s="5" t="s">
        <v>10</v>
      </c>
    </row>
    <row r="2743" spans="1:4">
      <c r="A2743">
        <v>2738</v>
      </c>
      <c r="B2743" s="5" t="s">
        <v>2703</v>
      </c>
      <c r="C2743" s="5" t="s">
        <v>2590</v>
      </c>
      <c r="D2743" s="5" t="s">
        <v>10</v>
      </c>
    </row>
    <row r="2744" spans="1:4">
      <c r="A2744">
        <v>2739</v>
      </c>
      <c r="B2744" s="5" t="s">
        <v>2704</v>
      </c>
      <c r="C2744" s="5" t="s">
        <v>2590</v>
      </c>
      <c r="D2744" s="5" t="s">
        <v>10</v>
      </c>
    </row>
    <row r="2745" spans="1:4">
      <c r="A2745">
        <v>2740</v>
      </c>
      <c r="B2745" s="5" t="s">
        <v>2705</v>
      </c>
      <c r="C2745" s="5" t="s">
        <v>2590</v>
      </c>
      <c r="D2745" s="5" t="s">
        <v>12</v>
      </c>
    </row>
    <row r="2746" spans="1:4">
      <c r="A2746">
        <v>2741</v>
      </c>
      <c r="B2746" s="5" t="s">
        <v>2706</v>
      </c>
      <c r="C2746" s="5" t="s">
        <v>2590</v>
      </c>
      <c r="D2746" s="5" t="s">
        <v>8</v>
      </c>
    </row>
    <row r="2747" spans="1:4">
      <c r="A2747">
        <v>2742</v>
      </c>
      <c r="B2747" s="5" t="s">
        <v>2707</v>
      </c>
      <c r="C2747" s="5" t="s">
        <v>2590</v>
      </c>
      <c r="D2747" s="5" t="s">
        <v>12</v>
      </c>
    </row>
    <row r="2748" spans="1:4">
      <c r="A2748">
        <v>2743</v>
      </c>
      <c r="B2748" s="5" t="s">
        <v>2708</v>
      </c>
      <c r="C2748" s="5" t="s">
        <v>2590</v>
      </c>
      <c r="D2748" s="5" t="s">
        <v>12</v>
      </c>
    </row>
    <row r="2749" spans="1:4">
      <c r="A2749">
        <v>2744</v>
      </c>
      <c r="B2749" s="5" t="s">
        <v>2709</v>
      </c>
      <c r="C2749" s="5" t="s">
        <v>2590</v>
      </c>
      <c r="D2749" s="5" t="s">
        <v>8</v>
      </c>
    </row>
    <row r="2750" spans="1:4">
      <c r="A2750">
        <v>2745</v>
      </c>
      <c r="B2750" s="5" t="s">
        <v>2710</v>
      </c>
      <c r="C2750" s="5" t="s">
        <v>2590</v>
      </c>
      <c r="D2750" s="5" t="s">
        <v>10</v>
      </c>
    </row>
    <row r="2751" spans="1:4">
      <c r="A2751">
        <v>2746</v>
      </c>
      <c r="B2751" s="5" t="s">
        <v>2711</v>
      </c>
      <c r="C2751" s="5" t="s">
        <v>2590</v>
      </c>
      <c r="D2751" s="5" t="s">
        <v>12</v>
      </c>
    </row>
    <row r="2752" spans="1:4">
      <c r="A2752">
        <v>2747</v>
      </c>
      <c r="B2752" s="5" t="s">
        <v>2712</v>
      </c>
      <c r="C2752" s="5" t="s">
        <v>2590</v>
      </c>
      <c r="D2752" s="5" t="s">
        <v>8</v>
      </c>
    </row>
    <row r="2753" spans="1:4">
      <c r="A2753">
        <v>2748</v>
      </c>
      <c r="B2753" s="5" t="s">
        <v>2713</v>
      </c>
      <c r="C2753" s="5" t="s">
        <v>2590</v>
      </c>
      <c r="D2753" s="5" t="s">
        <v>12</v>
      </c>
    </row>
    <row r="2754" spans="1:4">
      <c r="A2754">
        <v>2749</v>
      </c>
      <c r="B2754" s="5" t="s">
        <v>2714</v>
      </c>
      <c r="C2754" s="5" t="s">
        <v>2590</v>
      </c>
      <c r="D2754" s="5" t="s">
        <v>10</v>
      </c>
    </row>
    <row r="2755" spans="1:4">
      <c r="A2755">
        <v>2750</v>
      </c>
      <c r="B2755" s="5" t="s">
        <v>2715</v>
      </c>
      <c r="C2755" s="5" t="s">
        <v>2590</v>
      </c>
      <c r="D2755" s="5" t="s">
        <v>8</v>
      </c>
    </row>
    <row r="2756" spans="1:4">
      <c r="A2756">
        <v>2751</v>
      </c>
      <c r="B2756" s="5" t="s">
        <v>2716</v>
      </c>
      <c r="C2756" s="5" t="s">
        <v>2590</v>
      </c>
      <c r="D2756" s="5" t="s">
        <v>12</v>
      </c>
    </row>
    <row r="2757" spans="1:4">
      <c r="A2757">
        <v>2752</v>
      </c>
      <c r="B2757" s="5" t="s">
        <v>2717</v>
      </c>
      <c r="C2757" s="5" t="s">
        <v>2590</v>
      </c>
      <c r="D2757" s="5" t="s">
        <v>8</v>
      </c>
    </row>
    <row r="2758" spans="1:4">
      <c r="A2758">
        <v>2753</v>
      </c>
      <c r="B2758" s="5" t="s">
        <v>2718</v>
      </c>
      <c r="C2758" s="5" t="s">
        <v>2590</v>
      </c>
      <c r="D2758" s="5" t="s">
        <v>10</v>
      </c>
    </row>
    <row r="2759" spans="1:4">
      <c r="A2759">
        <v>2754</v>
      </c>
      <c r="B2759" s="5" t="s">
        <v>2719</v>
      </c>
      <c r="C2759" s="5" t="s">
        <v>2590</v>
      </c>
      <c r="D2759" s="5" t="s">
        <v>8</v>
      </c>
    </row>
    <row r="2760" spans="1:4">
      <c r="A2760">
        <v>2755</v>
      </c>
      <c r="B2760" s="5" t="s">
        <v>2720</v>
      </c>
      <c r="C2760" s="5" t="s">
        <v>2590</v>
      </c>
      <c r="D2760" s="5" t="s">
        <v>8</v>
      </c>
    </row>
    <row r="2761" spans="1:4">
      <c r="A2761">
        <v>2756</v>
      </c>
      <c r="B2761" s="5" t="s">
        <v>2721</v>
      </c>
      <c r="C2761" s="5" t="s">
        <v>2590</v>
      </c>
      <c r="D2761" s="5" t="s">
        <v>8</v>
      </c>
    </row>
    <row r="2762" spans="1:4">
      <c r="A2762">
        <v>2757</v>
      </c>
      <c r="B2762" s="5" t="s">
        <v>2722</v>
      </c>
      <c r="C2762" s="5" t="s">
        <v>2590</v>
      </c>
      <c r="D2762" s="5" t="s">
        <v>8</v>
      </c>
    </row>
    <row r="2763" spans="1:4">
      <c r="A2763">
        <v>2758</v>
      </c>
      <c r="B2763" s="5" t="s">
        <v>2723</v>
      </c>
      <c r="C2763" s="5" t="s">
        <v>2590</v>
      </c>
      <c r="D2763" s="5" t="s">
        <v>12</v>
      </c>
    </row>
    <row r="2764" spans="1:4">
      <c r="A2764">
        <v>2759</v>
      </c>
      <c r="B2764" s="5" t="s">
        <v>2724</v>
      </c>
      <c r="C2764" s="5" t="s">
        <v>2590</v>
      </c>
      <c r="D2764" s="5" t="s">
        <v>8</v>
      </c>
    </row>
    <row r="2765" spans="1:4">
      <c r="A2765">
        <v>2760</v>
      </c>
      <c r="B2765" s="5" t="s">
        <v>2725</v>
      </c>
      <c r="C2765" s="5" t="s">
        <v>2590</v>
      </c>
      <c r="D2765" s="5" t="s">
        <v>12</v>
      </c>
    </row>
    <row r="2766" spans="1:4">
      <c r="A2766">
        <v>2761</v>
      </c>
      <c r="B2766" s="5" t="s">
        <v>2726</v>
      </c>
      <c r="C2766" s="5" t="s">
        <v>2590</v>
      </c>
      <c r="D2766" s="5" t="s">
        <v>8</v>
      </c>
    </row>
    <row r="2767" spans="1:4">
      <c r="A2767">
        <v>2762</v>
      </c>
      <c r="B2767" s="5" t="s">
        <v>2727</v>
      </c>
      <c r="C2767" s="5" t="s">
        <v>2590</v>
      </c>
      <c r="D2767" s="5" t="s">
        <v>10</v>
      </c>
    </row>
    <row r="2768" spans="1:4">
      <c r="A2768">
        <v>2763</v>
      </c>
      <c r="B2768" s="5" t="s">
        <v>2728</v>
      </c>
      <c r="C2768" s="5" t="s">
        <v>2590</v>
      </c>
      <c r="D2768" s="5" t="s">
        <v>10</v>
      </c>
    </row>
    <row r="2769" spans="1:4">
      <c r="A2769">
        <v>2764</v>
      </c>
      <c r="B2769" s="5" t="s">
        <v>2729</v>
      </c>
      <c r="C2769" s="5" t="s">
        <v>2590</v>
      </c>
      <c r="D2769" s="5" t="s">
        <v>10</v>
      </c>
    </row>
    <row r="2770" spans="1:4">
      <c r="A2770">
        <v>2765</v>
      </c>
      <c r="B2770" s="5" t="s">
        <v>350</v>
      </c>
      <c r="C2770" s="5" t="s">
        <v>2590</v>
      </c>
      <c r="D2770" s="5" t="s">
        <v>8</v>
      </c>
    </row>
    <row r="2771" spans="1:4">
      <c r="A2771">
        <v>2766</v>
      </c>
      <c r="B2771" s="5" t="s">
        <v>2730</v>
      </c>
      <c r="C2771" s="5" t="s">
        <v>2590</v>
      </c>
      <c r="D2771" s="5" t="s">
        <v>10</v>
      </c>
    </row>
    <row r="2772" spans="1:4">
      <c r="A2772">
        <v>2767</v>
      </c>
      <c r="B2772" s="5" t="s">
        <v>2731</v>
      </c>
      <c r="C2772" s="5" t="s">
        <v>2590</v>
      </c>
      <c r="D2772" s="5" t="s">
        <v>8</v>
      </c>
    </row>
    <row r="2773" spans="1:4">
      <c r="A2773">
        <v>2768</v>
      </c>
      <c r="B2773" s="5" t="s">
        <v>2732</v>
      </c>
      <c r="C2773" s="5" t="s">
        <v>2590</v>
      </c>
      <c r="D2773" s="5" t="s">
        <v>8</v>
      </c>
    </row>
    <row r="2774" spans="1:4">
      <c r="A2774">
        <v>2769</v>
      </c>
      <c r="B2774" s="5" t="s">
        <v>2733</v>
      </c>
      <c r="C2774" s="5" t="s">
        <v>2590</v>
      </c>
      <c r="D2774" s="5" t="s">
        <v>8</v>
      </c>
    </row>
    <row r="2775" spans="1:4">
      <c r="A2775">
        <v>2770</v>
      </c>
      <c r="B2775" s="5" t="s">
        <v>2734</v>
      </c>
      <c r="C2775" s="5" t="s">
        <v>2590</v>
      </c>
      <c r="D2775" s="5" t="s">
        <v>12</v>
      </c>
    </row>
    <row r="2776" spans="1:4">
      <c r="A2776">
        <v>2771</v>
      </c>
      <c r="B2776" s="5" t="s">
        <v>2735</v>
      </c>
      <c r="C2776" s="5" t="s">
        <v>2590</v>
      </c>
      <c r="D2776" s="5" t="s">
        <v>8</v>
      </c>
    </row>
    <row r="2777" spans="1:4">
      <c r="A2777">
        <v>2772</v>
      </c>
      <c r="B2777" s="5" t="s">
        <v>2736</v>
      </c>
      <c r="C2777" s="5" t="s">
        <v>2590</v>
      </c>
      <c r="D2777" s="5" t="s">
        <v>8</v>
      </c>
    </row>
    <row r="2778" spans="1:4">
      <c r="A2778">
        <v>2773</v>
      </c>
      <c r="B2778" s="5" t="s">
        <v>2737</v>
      </c>
      <c r="C2778" s="5" t="s">
        <v>2590</v>
      </c>
      <c r="D2778" s="5" t="s">
        <v>10</v>
      </c>
    </row>
    <row r="2779" spans="1:4">
      <c r="A2779">
        <v>2774</v>
      </c>
      <c r="B2779" s="5" t="s">
        <v>2738</v>
      </c>
      <c r="C2779" s="5" t="s">
        <v>2590</v>
      </c>
      <c r="D2779" s="5" t="s">
        <v>10</v>
      </c>
    </row>
    <row r="2780" spans="1:4">
      <c r="A2780">
        <v>2775</v>
      </c>
      <c r="B2780" s="5" t="s">
        <v>2739</v>
      </c>
      <c r="C2780" s="5" t="s">
        <v>2590</v>
      </c>
      <c r="D2780" s="5" t="s">
        <v>12</v>
      </c>
    </row>
    <row r="2781" spans="1:4">
      <c r="A2781">
        <v>2776</v>
      </c>
      <c r="B2781" s="5" t="s">
        <v>2740</v>
      </c>
      <c r="C2781" s="5" t="s">
        <v>2590</v>
      </c>
      <c r="D2781" s="5" t="s">
        <v>12</v>
      </c>
    </row>
    <row r="2782" spans="1:4">
      <c r="A2782">
        <v>2777</v>
      </c>
      <c r="B2782" s="5" t="s">
        <v>2741</v>
      </c>
      <c r="C2782" s="5" t="s">
        <v>2590</v>
      </c>
      <c r="D2782" s="5" t="s">
        <v>8</v>
      </c>
    </row>
    <row r="2783" spans="1:4">
      <c r="A2783">
        <v>2778</v>
      </c>
      <c r="B2783" s="5" t="s">
        <v>2742</v>
      </c>
      <c r="C2783" s="5" t="s">
        <v>2590</v>
      </c>
      <c r="D2783" s="5" t="s">
        <v>10</v>
      </c>
    </row>
    <row r="2784" spans="1:4">
      <c r="A2784">
        <v>2779</v>
      </c>
      <c r="B2784" s="5" t="s">
        <v>2743</v>
      </c>
      <c r="C2784" s="5" t="s">
        <v>2590</v>
      </c>
      <c r="D2784" s="5" t="s">
        <v>10</v>
      </c>
    </row>
    <row r="2785" spans="1:4">
      <c r="A2785">
        <v>2780</v>
      </c>
      <c r="B2785" s="5" t="s">
        <v>2744</v>
      </c>
      <c r="C2785" s="5" t="s">
        <v>2590</v>
      </c>
      <c r="D2785" s="5" t="s">
        <v>8</v>
      </c>
    </row>
    <row r="2786" spans="1:4">
      <c r="A2786">
        <v>2781</v>
      </c>
      <c r="B2786" s="5" t="s">
        <v>2745</v>
      </c>
      <c r="C2786" s="5" t="s">
        <v>2590</v>
      </c>
      <c r="D2786" s="5" t="s">
        <v>8</v>
      </c>
    </row>
    <row r="2787" spans="1:4">
      <c r="A2787">
        <v>2782</v>
      </c>
      <c r="B2787" s="5" t="s">
        <v>2746</v>
      </c>
      <c r="C2787" s="5" t="s">
        <v>2590</v>
      </c>
      <c r="D2787" s="5" t="s">
        <v>8</v>
      </c>
    </row>
    <row r="2788" spans="1:4">
      <c r="A2788">
        <v>2783</v>
      </c>
      <c r="B2788" s="5" t="s">
        <v>2747</v>
      </c>
      <c r="C2788" s="5" t="s">
        <v>2590</v>
      </c>
      <c r="D2788" s="5" t="s">
        <v>10</v>
      </c>
    </row>
    <row r="2789" spans="1:4">
      <c r="A2789">
        <v>2784</v>
      </c>
      <c r="B2789" s="5" t="s">
        <v>2748</v>
      </c>
      <c r="C2789" s="5" t="s">
        <v>2590</v>
      </c>
      <c r="D2789" s="5" t="s">
        <v>8</v>
      </c>
    </row>
    <row r="2790" spans="1:4">
      <c r="A2790">
        <v>2785</v>
      </c>
      <c r="B2790" s="5" t="s">
        <v>2749</v>
      </c>
      <c r="C2790" s="5" t="s">
        <v>2590</v>
      </c>
      <c r="D2790" s="5" t="s">
        <v>8</v>
      </c>
    </row>
    <row r="2791" spans="1:4">
      <c r="A2791">
        <v>2786</v>
      </c>
      <c r="B2791" s="5" t="s">
        <v>2750</v>
      </c>
      <c r="C2791" s="5" t="s">
        <v>2590</v>
      </c>
      <c r="D2791" s="5" t="s">
        <v>10</v>
      </c>
    </row>
    <row r="2792" spans="1:4">
      <c r="A2792">
        <v>2787</v>
      </c>
      <c r="B2792" s="5" t="s">
        <v>2751</v>
      </c>
      <c r="C2792" s="5" t="s">
        <v>2590</v>
      </c>
      <c r="D2792" s="5" t="s">
        <v>12</v>
      </c>
    </row>
    <row r="2793" spans="1:4">
      <c r="A2793">
        <v>2788</v>
      </c>
      <c r="B2793" s="5" t="s">
        <v>2752</v>
      </c>
      <c r="C2793" s="5" t="s">
        <v>2590</v>
      </c>
      <c r="D2793" s="5" t="s">
        <v>8</v>
      </c>
    </row>
    <row r="2794" spans="1:4">
      <c r="A2794">
        <v>2789</v>
      </c>
      <c r="B2794" s="5" t="s">
        <v>2753</v>
      </c>
      <c r="C2794" s="5" t="s">
        <v>2590</v>
      </c>
      <c r="D2794" s="5" t="s">
        <v>10</v>
      </c>
    </row>
    <row r="2795" spans="1:4">
      <c r="A2795">
        <v>2790</v>
      </c>
      <c r="B2795" s="5" t="s">
        <v>2754</v>
      </c>
      <c r="C2795" s="5" t="s">
        <v>2590</v>
      </c>
      <c r="D2795" s="5" t="s">
        <v>10</v>
      </c>
    </row>
    <row r="2796" spans="1:4">
      <c r="A2796">
        <v>2791</v>
      </c>
      <c r="B2796" s="5" t="s">
        <v>2755</v>
      </c>
      <c r="C2796" s="5" t="s">
        <v>2590</v>
      </c>
      <c r="D2796" s="5" t="s">
        <v>12</v>
      </c>
    </row>
    <row r="2797" spans="1:4">
      <c r="A2797">
        <v>2792</v>
      </c>
      <c r="B2797" s="5" t="s">
        <v>2756</v>
      </c>
      <c r="C2797" s="5" t="s">
        <v>2590</v>
      </c>
      <c r="D2797" s="5" t="s">
        <v>12</v>
      </c>
    </row>
    <row r="2798" spans="1:4">
      <c r="A2798">
        <v>2793</v>
      </c>
      <c r="B2798" s="5" t="s">
        <v>2757</v>
      </c>
      <c r="C2798" s="5" t="s">
        <v>2590</v>
      </c>
      <c r="D2798" s="5" t="s">
        <v>12</v>
      </c>
    </row>
    <row r="2799" spans="1:4">
      <c r="A2799">
        <v>2794</v>
      </c>
      <c r="B2799" s="5" t="s">
        <v>2758</v>
      </c>
      <c r="C2799" s="5" t="s">
        <v>2590</v>
      </c>
      <c r="D2799" s="5" t="s">
        <v>8</v>
      </c>
    </row>
    <row r="2800" spans="1:4">
      <c r="A2800">
        <v>2795</v>
      </c>
      <c r="B2800" s="5" t="s">
        <v>2759</v>
      </c>
      <c r="C2800" s="5" t="s">
        <v>2590</v>
      </c>
      <c r="D2800" s="5" t="s">
        <v>12</v>
      </c>
    </row>
    <row r="2801" spans="1:4">
      <c r="A2801">
        <v>2796</v>
      </c>
      <c r="B2801" s="5" t="s">
        <v>2760</v>
      </c>
      <c r="C2801" s="5" t="s">
        <v>2590</v>
      </c>
      <c r="D2801" s="5" t="s">
        <v>8</v>
      </c>
    </row>
    <row r="2802" spans="1:4">
      <c r="A2802">
        <v>2797</v>
      </c>
      <c r="B2802" s="5" t="s">
        <v>2761</v>
      </c>
      <c r="C2802" s="5" t="s">
        <v>2590</v>
      </c>
      <c r="D2802" s="5" t="s">
        <v>10</v>
      </c>
    </row>
    <row r="2803" spans="1:4">
      <c r="A2803">
        <v>2798</v>
      </c>
      <c r="B2803" s="5" t="s">
        <v>2762</v>
      </c>
      <c r="C2803" s="5" t="s">
        <v>2590</v>
      </c>
      <c r="D2803" s="5" t="s">
        <v>8</v>
      </c>
    </row>
    <row r="2804" spans="1:4">
      <c r="A2804">
        <v>2799</v>
      </c>
      <c r="B2804" s="5" t="s">
        <v>2763</v>
      </c>
      <c r="C2804" s="5" t="s">
        <v>2590</v>
      </c>
      <c r="D2804" s="5" t="s">
        <v>12</v>
      </c>
    </row>
    <row r="2805" spans="1:4">
      <c r="A2805">
        <v>2800</v>
      </c>
      <c r="B2805" s="5" t="s">
        <v>2764</v>
      </c>
      <c r="C2805" s="5" t="s">
        <v>2590</v>
      </c>
      <c r="D2805" s="5" t="s">
        <v>10</v>
      </c>
    </row>
    <row r="2806" spans="1:4">
      <c r="A2806">
        <v>2801</v>
      </c>
      <c r="B2806" s="5" t="s">
        <v>2765</v>
      </c>
      <c r="C2806" s="5" t="s">
        <v>2590</v>
      </c>
      <c r="D2806" s="5" t="s">
        <v>8</v>
      </c>
    </row>
    <row r="2807" spans="1:4">
      <c r="A2807">
        <v>2802</v>
      </c>
      <c r="B2807" s="5" t="s">
        <v>2766</v>
      </c>
      <c r="C2807" s="5" t="s">
        <v>2590</v>
      </c>
      <c r="D2807" s="5" t="s">
        <v>8</v>
      </c>
    </row>
    <row r="2808" spans="1:4">
      <c r="A2808">
        <v>2803</v>
      </c>
      <c r="B2808" s="5" t="s">
        <v>2767</v>
      </c>
      <c r="C2808" s="5" t="s">
        <v>2590</v>
      </c>
      <c r="D2808" s="5" t="s">
        <v>8</v>
      </c>
    </row>
    <row r="2809" spans="1:4">
      <c r="A2809">
        <v>2804</v>
      </c>
      <c r="B2809" s="5" t="s">
        <v>2768</v>
      </c>
      <c r="C2809" s="5" t="s">
        <v>2590</v>
      </c>
      <c r="D2809" s="5" t="s">
        <v>12</v>
      </c>
    </row>
    <row r="2810" spans="1:4">
      <c r="A2810">
        <v>2805</v>
      </c>
      <c r="B2810" s="5" t="s">
        <v>2769</v>
      </c>
      <c r="C2810" s="5" t="s">
        <v>2590</v>
      </c>
      <c r="D2810" s="5" t="s">
        <v>10</v>
      </c>
    </row>
    <row r="2811" spans="1:4">
      <c r="A2811">
        <v>2806</v>
      </c>
      <c r="B2811" s="5" t="s">
        <v>2770</v>
      </c>
      <c r="C2811" s="5" t="s">
        <v>2590</v>
      </c>
      <c r="D2811" s="5" t="s">
        <v>10</v>
      </c>
    </row>
    <row r="2812" spans="1:4">
      <c r="A2812">
        <v>2807</v>
      </c>
      <c r="B2812" s="5" t="s">
        <v>2771</v>
      </c>
      <c r="C2812" s="5" t="s">
        <v>2590</v>
      </c>
      <c r="D2812" s="5" t="s">
        <v>8</v>
      </c>
    </row>
    <row r="2813" spans="1:4">
      <c r="A2813">
        <v>2808</v>
      </c>
      <c r="B2813" s="5" t="s">
        <v>2772</v>
      </c>
      <c r="C2813" s="5" t="s">
        <v>2590</v>
      </c>
      <c r="D2813" s="5" t="s">
        <v>8</v>
      </c>
    </row>
    <row r="2814" spans="1:4">
      <c r="A2814">
        <v>2809</v>
      </c>
      <c r="B2814" s="5" t="s">
        <v>2773</v>
      </c>
      <c r="C2814" s="5" t="s">
        <v>2590</v>
      </c>
      <c r="D2814" s="5" t="s">
        <v>8</v>
      </c>
    </row>
    <row r="2815" spans="1:4">
      <c r="A2815">
        <v>2810</v>
      </c>
      <c r="B2815" s="5" t="s">
        <v>2774</v>
      </c>
      <c r="C2815" s="5" t="s">
        <v>2590</v>
      </c>
      <c r="D2815" s="5" t="s">
        <v>8</v>
      </c>
    </row>
    <row r="2816" spans="1:4">
      <c r="A2816">
        <v>2811</v>
      </c>
      <c r="B2816" s="5" t="s">
        <v>2775</v>
      </c>
      <c r="C2816" s="5" t="s">
        <v>2590</v>
      </c>
      <c r="D2816" s="5" t="s">
        <v>8</v>
      </c>
    </row>
    <row r="2817" spans="1:4">
      <c r="A2817">
        <v>2812</v>
      </c>
      <c r="B2817" s="5" t="s">
        <v>2776</v>
      </c>
      <c r="C2817" s="5" t="s">
        <v>2590</v>
      </c>
      <c r="D2817" s="5" t="s">
        <v>8</v>
      </c>
    </row>
    <row r="2818" spans="1:4">
      <c r="A2818">
        <v>2813</v>
      </c>
      <c r="B2818" s="5" t="s">
        <v>2777</v>
      </c>
      <c r="C2818" s="5" t="s">
        <v>2590</v>
      </c>
      <c r="D2818" s="5" t="s">
        <v>10</v>
      </c>
    </row>
    <row r="2819" spans="1:4">
      <c r="A2819">
        <v>2814</v>
      </c>
      <c r="B2819" s="5" t="s">
        <v>2778</v>
      </c>
      <c r="C2819" s="5" t="s">
        <v>2590</v>
      </c>
      <c r="D2819" s="5" t="s">
        <v>12</v>
      </c>
    </row>
    <row r="2820" spans="1:4">
      <c r="A2820">
        <v>2815</v>
      </c>
      <c r="B2820" s="5" t="s">
        <v>2779</v>
      </c>
      <c r="C2820" s="5" t="s">
        <v>2590</v>
      </c>
      <c r="D2820" s="5" t="s">
        <v>12</v>
      </c>
    </row>
    <row r="2821" spans="1:4">
      <c r="A2821">
        <v>2816</v>
      </c>
      <c r="B2821" s="5" t="s">
        <v>1645</v>
      </c>
      <c r="C2821" s="5" t="s">
        <v>2590</v>
      </c>
      <c r="D2821" s="5" t="s">
        <v>12</v>
      </c>
    </row>
    <row r="2822" spans="1:4">
      <c r="A2822">
        <v>2817</v>
      </c>
      <c r="B2822" s="5" t="s">
        <v>2780</v>
      </c>
      <c r="C2822" s="5" t="s">
        <v>2590</v>
      </c>
      <c r="D2822" s="5" t="s">
        <v>12</v>
      </c>
    </row>
    <row r="2823" spans="1:4">
      <c r="A2823">
        <v>2818</v>
      </c>
      <c r="B2823" s="5" t="s">
        <v>2781</v>
      </c>
      <c r="C2823" s="5" t="s">
        <v>2590</v>
      </c>
      <c r="D2823" s="5" t="s">
        <v>10</v>
      </c>
    </row>
    <row r="2824" spans="1:4">
      <c r="A2824">
        <v>2819</v>
      </c>
      <c r="B2824" s="5" t="s">
        <v>2782</v>
      </c>
      <c r="C2824" s="5" t="s">
        <v>2590</v>
      </c>
      <c r="D2824" s="5" t="s">
        <v>10</v>
      </c>
    </row>
    <row r="2825" spans="1:4">
      <c r="A2825">
        <v>2820</v>
      </c>
      <c r="B2825" s="5" t="s">
        <v>2783</v>
      </c>
      <c r="C2825" s="5" t="s">
        <v>2590</v>
      </c>
      <c r="D2825" s="5" t="s">
        <v>8</v>
      </c>
    </row>
    <row r="2826" spans="1:4">
      <c r="A2826">
        <v>2821</v>
      </c>
      <c r="B2826" s="5" t="s">
        <v>2784</v>
      </c>
      <c r="C2826" s="5" t="s">
        <v>2590</v>
      </c>
      <c r="D2826" s="5" t="s">
        <v>10</v>
      </c>
    </row>
    <row r="2827" spans="1:4">
      <c r="A2827">
        <v>2822</v>
      </c>
      <c r="B2827" s="5" t="s">
        <v>2785</v>
      </c>
      <c r="C2827" s="5" t="s">
        <v>2590</v>
      </c>
      <c r="D2827" s="5" t="s">
        <v>12</v>
      </c>
    </row>
    <row r="2828" spans="1:4">
      <c r="A2828">
        <v>2823</v>
      </c>
      <c r="B2828" s="5" t="s">
        <v>2786</v>
      </c>
      <c r="C2828" s="5" t="s">
        <v>2590</v>
      </c>
      <c r="D2828" s="5" t="s">
        <v>12</v>
      </c>
    </row>
    <row r="2829" spans="1:4">
      <c r="A2829">
        <v>2824</v>
      </c>
      <c r="B2829" s="5" t="s">
        <v>2787</v>
      </c>
      <c r="C2829" s="5" t="s">
        <v>2590</v>
      </c>
      <c r="D2829" s="5" t="s">
        <v>8</v>
      </c>
    </row>
    <row r="2830" spans="1:4">
      <c r="A2830">
        <v>2825</v>
      </c>
      <c r="B2830" s="5" t="s">
        <v>2788</v>
      </c>
      <c r="C2830" s="5" t="s">
        <v>2590</v>
      </c>
      <c r="D2830" s="5" t="s">
        <v>8</v>
      </c>
    </row>
    <row r="2831" spans="1:4">
      <c r="A2831">
        <v>2826</v>
      </c>
      <c r="B2831" s="5" t="s">
        <v>2789</v>
      </c>
      <c r="C2831" s="5" t="s">
        <v>2590</v>
      </c>
      <c r="D2831" s="5" t="s">
        <v>10</v>
      </c>
    </row>
    <row r="2832" spans="1:4">
      <c r="A2832">
        <v>2827</v>
      </c>
      <c r="B2832" s="5" t="s">
        <v>2790</v>
      </c>
      <c r="C2832" s="5" t="s">
        <v>2590</v>
      </c>
      <c r="D2832" s="5" t="s">
        <v>8</v>
      </c>
    </row>
    <row r="2833" spans="1:4">
      <c r="A2833">
        <v>2828</v>
      </c>
      <c r="B2833" s="5" t="s">
        <v>2791</v>
      </c>
      <c r="C2833" s="5" t="s">
        <v>2590</v>
      </c>
      <c r="D2833" s="5" t="s">
        <v>8</v>
      </c>
    </row>
    <row r="2834" spans="1:4">
      <c r="A2834">
        <v>2829</v>
      </c>
      <c r="B2834" s="5" t="s">
        <v>1755</v>
      </c>
      <c r="C2834" s="5" t="s">
        <v>2590</v>
      </c>
      <c r="D2834" s="5" t="s">
        <v>8</v>
      </c>
    </row>
    <row r="2835" spans="1:4">
      <c r="A2835">
        <v>2830</v>
      </c>
      <c r="B2835" s="5" t="s">
        <v>2792</v>
      </c>
      <c r="C2835" s="5" t="s">
        <v>2590</v>
      </c>
      <c r="D2835" s="5" t="s">
        <v>10</v>
      </c>
    </row>
    <row r="2836" spans="1:4">
      <c r="A2836">
        <v>2831</v>
      </c>
      <c r="B2836" s="5" t="s">
        <v>2793</v>
      </c>
      <c r="C2836" s="5" t="s">
        <v>2590</v>
      </c>
      <c r="D2836" s="5" t="s">
        <v>12</v>
      </c>
    </row>
    <row r="2837" spans="1:4">
      <c r="A2837">
        <v>2832</v>
      </c>
      <c r="B2837" s="5" t="s">
        <v>2794</v>
      </c>
      <c r="C2837" s="5" t="s">
        <v>2590</v>
      </c>
      <c r="D2837" s="5" t="s">
        <v>10</v>
      </c>
    </row>
    <row r="2838" spans="1:4">
      <c r="A2838">
        <v>2833</v>
      </c>
      <c r="B2838" s="5" t="s">
        <v>2795</v>
      </c>
      <c r="C2838" s="5" t="s">
        <v>2590</v>
      </c>
      <c r="D2838" s="5" t="s">
        <v>8</v>
      </c>
    </row>
    <row r="2839" spans="1:4">
      <c r="A2839">
        <v>2834</v>
      </c>
      <c r="B2839" s="5" t="s">
        <v>2796</v>
      </c>
      <c r="C2839" s="5" t="s">
        <v>2590</v>
      </c>
      <c r="D2839" s="5" t="s">
        <v>12</v>
      </c>
    </row>
    <row r="2840" spans="1:4">
      <c r="A2840">
        <v>2835</v>
      </c>
      <c r="B2840" s="5" t="s">
        <v>2797</v>
      </c>
      <c r="C2840" s="5" t="s">
        <v>2590</v>
      </c>
      <c r="D2840" s="5" t="s">
        <v>8</v>
      </c>
    </row>
    <row r="2841" spans="1:4">
      <c r="A2841">
        <v>2836</v>
      </c>
      <c r="B2841" s="5" t="s">
        <v>2798</v>
      </c>
      <c r="C2841" s="5" t="s">
        <v>2590</v>
      </c>
      <c r="D2841" s="5" t="s">
        <v>8</v>
      </c>
    </row>
    <row r="2842" spans="1:4">
      <c r="A2842">
        <v>2837</v>
      </c>
      <c r="B2842" s="5" t="s">
        <v>2799</v>
      </c>
      <c r="C2842" s="5" t="s">
        <v>2590</v>
      </c>
      <c r="D2842" s="5" t="s">
        <v>8</v>
      </c>
    </row>
    <row r="2843" spans="1:4">
      <c r="A2843">
        <v>2838</v>
      </c>
      <c r="B2843" s="5" t="s">
        <v>2800</v>
      </c>
      <c r="C2843" s="5" t="s">
        <v>2590</v>
      </c>
      <c r="D2843" s="5" t="s">
        <v>12</v>
      </c>
    </row>
    <row r="2844" spans="1:4">
      <c r="A2844">
        <v>2839</v>
      </c>
      <c r="B2844" s="5" t="s">
        <v>2801</v>
      </c>
      <c r="C2844" s="5" t="s">
        <v>2590</v>
      </c>
      <c r="D2844" s="5" t="s">
        <v>12</v>
      </c>
    </row>
    <row r="2845" spans="1:4">
      <c r="A2845">
        <v>2840</v>
      </c>
      <c r="B2845" s="5" t="s">
        <v>2802</v>
      </c>
      <c r="C2845" s="5" t="s">
        <v>2590</v>
      </c>
      <c r="D2845" s="5" t="s">
        <v>10</v>
      </c>
    </row>
    <row r="2846" spans="1:4">
      <c r="A2846">
        <v>2841</v>
      </c>
      <c r="B2846" s="5" t="s">
        <v>2803</v>
      </c>
      <c r="C2846" s="5" t="s">
        <v>2590</v>
      </c>
      <c r="D2846" s="5" t="s">
        <v>12</v>
      </c>
    </row>
    <row r="2847" spans="1:4">
      <c r="A2847">
        <v>2842</v>
      </c>
      <c r="B2847" s="5" t="s">
        <v>2804</v>
      </c>
      <c r="C2847" s="5" t="s">
        <v>2590</v>
      </c>
      <c r="D2847" s="5" t="s">
        <v>12</v>
      </c>
    </row>
    <row r="2848" spans="1:4">
      <c r="A2848">
        <v>2843</v>
      </c>
      <c r="B2848" s="5" t="s">
        <v>2805</v>
      </c>
      <c r="C2848" s="5" t="s">
        <v>2590</v>
      </c>
      <c r="D2848" s="5" t="s">
        <v>10</v>
      </c>
    </row>
    <row r="2849" spans="1:4">
      <c r="A2849">
        <v>2844</v>
      </c>
      <c r="B2849" s="5" t="s">
        <v>2806</v>
      </c>
      <c r="C2849" s="5" t="s">
        <v>2590</v>
      </c>
      <c r="D2849" s="5" t="s">
        <v>8</v>
      </c>
    </row>
    <row r="2850" spans="1:4">
      <c r="A2850">
        <v>2845</v>
      </c>
      <c r="B2850" s="5" t="s">
        <v>2807</v>
      </c>
      <c r="C2850" s="5" t="s">
        <v>2590</v>
      </c>
      <c r="D2850" s="5" t="s">
        <v>8</v>
      </c>
    </row>
    <row r="2851" spans="1:4">
      <c r="A2851">
        <v>2846</v>
      </c>
      <c r="B2851" s="5" t="s">
        <v>2808</v>
      </c>
      <c r="C2851" s="5" t="s">
        <v>2590</v>
      </c>
      <c r="D2851" s="5" t="s">
        <v>8</v>
      </c>
    </row>
    <row r="2852" spans="1:4">
      <c r="A2852">
        <v>2847</v>
      </c>
      <c r="B2852" s="5" t="s">
        <v>2809</v>
      </c>
      <c r="C2852" s="5" t="s">
        <v>2590</v>
      </c>
      <c r="D2852" s="5" t="s">
        <v>8</v>
      </c>
    </row>
    <row r="2853" spans="1:4">
      <c r="A2853">
        <v>2848</v>
      </c>
      <c r="B2853" s="5" t="s">
        <v>2810</v>
      </c>
      <c r="C2853" s="5" t="s">
        <v>2590</v>
      </c>
      <c r="D2853" s="5" t="s">
        <v>8</v>
      </c>
    </row>
    <row r="2854" spans="1:4">
      <c r="A2854">
        <v>2849</v>
      </c>
      <c r="B2854" s="5" t="s">
        <v>2811</v>
      </c>
      <c r="C2854" s="5" t="s">
        <v>2590</v>
      </c>
      <c r="D2854" s="5" t="s">
        <v>8</v>
      </c>
    </row>
    <row r="2855" spans="1:4">
      <c r="A2855">
        <v>2850</v>
      </c>
      <c r="B2855" s="5" t="s">
        <v>2812</v>
      </c>
      <c r="C2855" s="5" t="s">
        <v>2590</v>
      </c>
      <c r="D2855" s="5" t="s">
        <v>10</v>
      </c>
    </row>
    <row r="2856" spans="1:4">
      <c r="A2856">
        <v>2851</v>
      </c>
      <c r="B2856" s="5" t="s">
        <v>2813</v>
      </c>
      <c r="C2856" s="5" t="s">
        <v>2590</v>
      </c>
      <c r="D2856" s="5" t="s">
        <v>8</v>
      </c>
    </row>
    <row r="2857" spans="1:4">
      <c r="A2857">
        <v>2852</v>
      </c>
      <c r="B2857" s="5" t="s">
        <v>2814</v>
      </c>
      <c r="C2857" s="5" t="s">
        <v>2590</v>
      </c>
      <c r="D2857" s="5" t="s">
        <v>10</v>
      </c>
    </row>
    <row r="2858" spans="1:4">
      <c r="A2858">
        <v>2853</v>
      </c>
      <c r="B2858" s="5" t="s">
        <v>2815</v>
      </c>
      <c r="C2858" s="5" t="s">
        <v>2590</v>
      </c>
      <c r="D2858" s="5" t="s">
        <v>12</v>
      </c>
    </row>
    <row r="2859" spans="1:4">
      <c r="A2859">
        <v>2854</v>
      </c>
      <c r="B2859" s="5" t="s">
        <v>2816</v>
      </c>
      <c r="C2859" s="5" t="s">
        <v>2590</v>
      </c>
      <c r="D2859" s="5" t="s">
        <v>12</v>
      </c>
    </row>
    <row r="2860" spans="1:4">
      <c r="A2860">
        <v>2855</v>
      </c>
      <c r="B2860" s="5" t="s">
        <v>2817</v>
      </c>
      <c r="C2860" s="5" t="s">
        <v>2590</v>
      </c>
      <c r="D2860" s="5" t="s">
        <v>12</v>
      </c>
    </row>
    <row r="2861" spans="1:4">
      <c r="A2861">
        <v>2856</v>
      </c>
      <c r="B2861" s="5" t="s">
        <v>2157</v>
      </c>
      <c r="C2861" s="5" t="s">
        <v>2590</v>
      </c>
      <c r="D2861" s="5" t="s">
        <v>12</v>
      </c>
    </row>
    <row r="2862" spans="1:4">
      <c r="A2862">
        <v>2857</v>
      </c>
      <c r="B2862" s="5" t="s">
        <v>2818</v>
      </c>
      <c r="C2862" s="5" t="s">
        <v>2590</v>
      </c>
      <c r="D2862" s="5" t="s">
        <v>12</v>
      </c>
    </row>
    <row r="2863" spans="1:4">
      <c r="A2863">
        <v>2858</v>
      </c>
      <c r="B2863" s="5" t="s">
        <v>2819</v>
      </c>
      <c r="C2863" s="5" t="s">
        <v>2590</v>
      </c>
      <c r="D2863" s="5" t="s">
        <v>10</v>
      </c>
    </row>
    <row r="2864" spans="1:4">
      <c r="A2864">
        <v>2859</v>
      </c>
      <c r="B2864" s="5" t="s">
        <v>2820</v>
      </c>
      <c r="C2864" s="5" t="s">
        <v>2590</v>
      </c>
      <c r="D2864" s="5" t="s">
        <v>10</v>
      </c>
    </row>
    <row r="2865" spans="1:4">
      <c r="A2865">
        <v>2860</v>
      </c>
      <c r="B2865" s="5" t="s">
        <v>2821</v>
      </c>
      <c r="C2865" s="5" t="s">
        <v>2590</v>
      </c>
      <c r="D2865" s="5" t="s">
        <v>8</v>
      </c>
    </row>
    <row r="2866" spans="1:4">
      <c r="A2866">
        <v>2861</v>
      </c>
      <c r="B2866" s="5" t="s">
        <v>2822</v>
      </c>
      <c r="C2866" s="5" t="s">
        <v>2590</v>
      </c>
      <c r="D2866" s="5" t="s">
        <v>8</v>
      </c>
    </row>
    <row r="2867" spans="1:4">
      <c r="A2867">
        <v>2862</v>
      </c>
      <c r="B2867" s="5" t="s">
        <v>2823</v>
      </c>
      <c r="C2867" s="5" t="s">
        <v>2590</v>
      </c>
      <c r="D2867" s="5" t="s">
        <v>8</v>
      </c>
    </row>
    <row r="2868" spans="1:4">
      <c r="A2868">
        <v>2863</v>
      </c>
      <c r="B2868" s="5" t="s">
        <v>2824</v>
      </c>
      <c r="C2868" s="5" t="s">
        <v>2590</v>
      </c>
      <c r="D2868" s="5" t="s">
        <v>8</v>
      </c>
    </row>
    <row r="2869" spans="1:4">
      <c r="A2869">
        <v>2864</v>
      </c>
      <c r="B2869" s="5" t="s">
        <v>2825</v>
      </c>
      <c r="C2869" s="5" t="s">
        <v>2590</v>
      </c>
      <c r="D2869" s="5" t="s">
        <v>8</v>
      </c>
    </row>
    <row r="2870" spans="1:4">
      <c r="A2870">
        <v>2865</v>
      </c>
      <c r="B2870" s="5" t="s">
        <v>2826</v>
      </c>
      <c r="C2870" s="5" t="s">
        <v>2590</v>
      </c>
      <c r="D2870" s="5" t="s">
        <v>12</v>
      </c>
    </row>
    <row r="2871" spans="1:4">
      <c r="A2871">
        <v>2866</v>
      </c>
      <c r="B2871" s="5" t="s">
        <v>2827</v>
      </c>
      <c r="C2871" s="5" t="s">
        <v>2590</v>
      </c>
      <c r="D2871" s="5" t="s">
        <v>10</v>
      </c>
    </row>
    <row r="2872" spans="1:4">
      <c r="A2872">
        <v>2867</v>
      </c>
      <c r="B2872" s="5" t="s">
        <v>2828</v>
      </c>
      <c r="C2872" s="5" t="s">
        <v>2590</v>
      </c>
      <c r="D2872" s="5" t="s">
        <v>10</v>
      </c>
    </row>
    <row r="2873" spans="1:4">
      <c r="A2873">
        <v>2868</v>
      </c>
      <c r="B2873" s="5" t="s">
        <v>904</v>
      </c>
      <c r="C2873" s="5" t="s">
        <v>2590</v>
      </c>
      <c r="D2873" s="5" t="s">
        <v>8</v>
      </c>
    </row>
    <row r="2874" spans="1:4">
      <c r="A2874">
        <v>2869</v>
      </c>
      <c r="B2874" s="5" t="s">
        <v>2829</v>
      </c>
      <c r="C2874" s="5" t="s">
        <v>2590</v>
      </c>
      <c r="D2874" s="5" t="s">
        <v>12</v>
      </c>
    </row>
    <row r="2875" spans="1:4">
      <c r="A2875">
        <v>2870</v>
      </c>
      <c r="B2875" s="5" t="s">
        <v>2830</v>
      </c>
      <c r="C2875" s="5" t="s">
        <v>2590</v>
      </c>
      <c r="D2875" s="5" t="s">
        <v>8</v>
      </c>
    </row>
    <row r="2876" spans="1:4">
      <c r="A2876">
        <v>2871</v>
      </c>
      <c r="B2876" s="5" t="s">
        <v>2831</v>
      </c>
      <c r="C2876" s="5" t="s">
        <v>2590</v>
      </c>
      <c r="D2876" s="5" t="s">
        <v>8</v>
      </c>
    </row>
    <row r="2877" spans="1:4">
      <c r="A2877">
        <v>2872</v>
      </c>
      <c r="B2877" s="5" t="s">
        <v>794</v>
      </c>
      <c r="C2877" s="5" t="s">
        <v>2590</v>
      </c>
      <c r="D2877" s="5" t="s">
        <v>10</v>
      </c>
    </row>
    <row r="2878" spans="1:4">
      <c r="A2878">
        <v>2873</v>
      </c>
      <c r="B2878" s="5" t="s">
        <v>2832</v>
      </c>
      <c r="C2878" s="5" t="s">
        <v>2590</v>
      </c>
      <c r="D2878" s="5" t="s">
        <v>10</v>
      </c>
    </row>
    <row r="2879" spans="1:4">
      <c r="A2879">
        <v>2874</v>
      </c>
      <c r="B2879" s="5" t="s">
        <v>2833</v>
      </c>
      <c r="C2879" s="5" t="s">
        <v>2590</v>
      </c>
      <c r="D2879" s="5" t="s">
        <v>8</v>
      </c>
    </row>
    <row r="2880" spans="1:4">
      <c r="A2880">
        <v>2875</v>
      </c>
      <c r="B2880" s="5" t="s">
        <v>2834</v>
      </c>
      <c r="C2880" s="5" t="s">
        <v>2590</v>
      </c>
      <c r="D2880" s="5" t="s">
        <v>8</v>
      </c>
    </row>
    <row r="2881" spans="1:4">
      <c r="A2881">
        <v>2876</v>
      </c>
      <c r="B2881" s="5" t="s">
        <v>2835</v>
      </c>
      <c r="C2881" s="5" t="s">
        <v>2590</v>
      </c>
      <c r="D2881" s="5" t="s">
        <v>8</v>
      </c>
    </row>
    <row r="2882" spans="1:4">
      <c r="A2882">
        <v>2877</v>
      </c>
      <c r="B2882" s="5" t="s">
        <v>2836</v>
      </c>
      <c r="C2882" s="5" t="s">
        <v>2590</v>
      </c>
      <c r="D2882" s="5" t="s">
        <v>8</v>
      </c>
    </row>
    <row r="2883" spans="1:4">
      <c r="A2883">
        <v>2878</v>
      </c>
      <c r="B2883" s="5" t="s">
        <v>2837</v>
      </c>
      <c r="C2883" s="5" t="s">
        <v>2590</v>
      </c>
      <c r="D2883" s="5" t="s">
        <v>10</v>
      </c>
    </row>
    <row r="2884" spans="1:4">
      <c r="A2884">
        <v>2879</v>
      </c>
      <c r="B2884" s="5" t="s">
        <v>2838</v>
      </c>
      <c r="C2884" s="5" t="s">
        <v>2590</v>
      </c>
      <c r="D2884" s="5" t="s">
        <v>10</v>
      </c>
    </row>
    <row r="2885" spans="1:4">
      <c r="A2885">
        <v>2880</v>
      </c>
      <c r="B2885" s="5" t="s">
        <v>2839</v>
      </c>
      <c r="C2885" s="5" t="s">
        <v>2590</v>
      </c>
      <c r="D2885" s="5" t="s">
        <v>8</v>
      </c>
    </row>
    <row r="2886" spans="1:4">
      <c r="A2886">
        <v>2881</v>
      </c>
      <c r="B2886" s="5" t="s">
        <v>2840</v>
      </c>
      <c r="C2886" s="5" t="s">
        <v>2590</v>
      </c>
      <c r="D2886" s="5" t="s">
        <v>8</v>
      </c>
    </row>
    <row r="2887" spans="1:4">
      <c r="A2887">
        <v>2882</v>
      </c>
      <c r="B2887" s="5" t="s">
        <v>2841</v>
      </c>
      <c r="C2887" s="5" t="s">
        <v>2590</v>
      </c>
      <c r="D2887" s="5" t="s">
        <v>12</v>
      </c>
    </row>
    <row r="2888" spans="1:4">
      <c r="A2888">
        <v>2883</v>
      </c>
      <c r="B2888" s="5" t="s">
        <v>2842</v>
      </c>
      <c r="C2888" s="5" t="s">
        <v>2590</v>
      </c>
      <c r="D2888" s="5" t="s">
        <v>12</v>
      </c>
    </row>
    <row r="2889" spans="1:4">
      <c r="A2889">
        <v>2884</v>
      </c>
      <c r="B2889" s="5" t="s">
        <v>2843</v>
      </c>
      <c r="C2889" s="5" t="s">
        <v>2590</v>
      </c>
      <c r="D2889" s="5" t="s">
        <v>12</v>
      </c>
    </row>
    <row r="2890" spans="1:4">
      <c r="A2890">
        <v>2885</v>
      </c>
      <c r="B2890" s="5" t="s">
        <v>2844</v>
      </c>
      <c r="C2890" s="5" t="s">
        <v>2590</v>
      </c>
      <c r="D2890" s="5" t="s">
        <v>10</v>
      </c>
    </row>
    <row r="2891" spans="1:4">
      <c r="A2891">
        <v>2886</v>
      </c>
      <c r="B2891" s="5" t="s">
        <v>2845</v>
      </c>
      <c r="C2891" s="5" t="s">
        <v>2590</v>
      </c>
      <c r="D2891" s="5" t="s">
        <v>8</v>
      </c>
    </row>
    <row r="2892" spans="1:4">
      <c r="A2892">
        <v>2887</v>
      </c>
      <c r="B2892" s="5" t="s">
        <v>2846</v>
      </c>
      <c r="C2892" s="5" t="s">
        <v>2590</v>
      </c>
      <c r="D2892" s="5" t="s">
        <v>12</v>
      </c>
    </row>
    <row r="2893" spans="1:4">
      <c r="A2893">
        <v>2888</v>
      </c>
      <c r="B2893" s="5" t="s">
        <v>2847</v>
      </c>
      <c r="C2893" s="5" t="s">
        <v>2590</v>
      </c>
      <c r="D2893" s="5" t="s">
        <v>8</v>
      </c>
    </row>
    <row r="2894" spans="1:4">
      <c r="A2894">
        <v>2889</v>
      </c>
      <c r="B2894" s="5" t="s">
        <v>2848</v>
      </c>
      <c r="C2894" s="5" t="s">
        <v>2590</v>
      </c>
      <c r="D2894" s="5" t="s">
        <v>10</v>
      </c>
    </row>
    <row r="2895" spans="1:4">
      <c r="A2895">
        <v>2890</v>
      </c>
      <c r="B2895" s="5" t="s">
        <v>2849</v>
      </c>
      <c r="C2895" s="5" t="s">
        <v>2590</v>
      </c>
      <c r="D2895" s="5" t="s">
        <v>8</v>
      </c>
    </row>
    <row r="2896" spans="1:4">
      <c r="A2896">
        <v>2891</v>
      </c>
      <c r="B2896" s="5" t="s">
        <v>2850</v>
      </c>
      <c r="C2896" s="5" t="s">
        <v>2590</v>
      </c>
      <c r="D2896" s="5" t="s">
        <v>8</v>
      </c>
    </row>
    <row r="2897" spans="1:4">
      <c r="A2897">
        <v>2892</v>
      </c>
      <c r="B2897" s="5" t="s">
        <v>2851</v>
      </c>
      <c r="C2897" s="5" t="s">
        <v>2590</v>
      </c>
      <c r="D2897" s="5" t="s">
        <v>12</v>
      </c>
    </row>
    <row r="2898" spans="1:4">
      <c r="A2898">
        <v>2893</v>
      </c>
      <c r="B2898" s="5" t="s">
        <v>2852</v>
      </c>
      <c r="C2898" s="5" t="s">
        <v>2590</v>
      </c>
      <c r="D2898" s="5" t="s">
        <v>10</v>
      </c>
    </row>
    <row r="2899" spans="1:4">
      <c r="A2899">
        <v>2894</v>
      </c>
      <c r="B2899" s="5" t="s">
        <v>2853</v>
      </c>
      <c r="C2899" s="5" t="s">
        <v>2590</v>
      </c>
      <c r="D2899" s="5" t="s">
        <v>8</v>
      </c>
    </row>
    <row r="2900" spans="1:4">
      <c r="A2900">
        <v>2895</v>
      </c>
      <c r="B2900" s="5" t="s">
        <v>2854</v>
      </c>
      <c r="C2900" s="5" t="s">
        <v>2590</v>
      </c>
      <c r="D2900" s="5" t="s">
        <v>8</v>
      </c>
    </row>
    <row r="2901" spans="1:4">
      <c r="A2901">
        <v>2896</v>
      </c>
      <c r="B2901" s="5" t="s">
        <v>2855</v>
      </c>
      <c r="C2901" s="5" t="s">
        <v>2590</v>
      </c>
      <c r="D2901" s="5" t="s">
        <v>8</v>
      </c>
    </row>
    <row r="2902" spans="1:4">
      <c r="A2902">
        <v>2897</v>
      </c>
      <c r="B2902" s="5" t="s">
        <v>2856</v>
      </c>
      <c r="C2902" s="5" t="s">
        <v>2590</v>
      </c>
      <c r="D2902" s="5" t="s">
        <v>10</v>
      </c>
    </row>
    <row r="2903" spans="1:4">
      <c r="A2903">
        <v>2898</v>
      </c>
      <c r="B2903" s="5" t="s">
        <v>2857</v>
      </c>
      <c r="C2903" s="5" t="s">
        <v>2590</v>
      </c>
      <c r="D2903" s="5" t="s">
        <v>8</v>
      </c>
    </row>
    <row r="2904" spans="1:4">
      <c r="A2904">
        <v>2899</v>
      </c>
      <c r="B2904" s="5" t="s">
        <v>2858</v>
      </c>
      <c r="C2904" s="5" t="s">
        <v>2590</v>
      </c>
      <c r="D2904" s="5" t="s">
        <v>10</v>
      </c>
    </row>
    <row r="2905" spans="1:4">
      <c r="A2905">
        <v>2900</v>
      </c>
      <c r="B2905" s="5" t="s">
        <v>2859</v>
      </c>
      <c r="C2905" s="5" t="s">
        <v>2590</v>
      </c>
      <c r="D2905" s="5" t="s">
        <v>8</v>
      </c>
    </row>
    <row r="2906" spans="1:4">
      <c r="A2906">
        <v>2901</v>
      </c>
      <c r="B2906" s="5" t="s">
        <v>2860</v>
      </c>
      <c r="C2906" s="5" t="s">
        <v>2590</v>
      </c>
      <c r="D2906" s="5" t="s">
        <v>8</v>
      </c>
    </row>
    <row r="2907" spans="1:4">
      <c r="A2907">
        <v>2902</v>
      </c>
      <c r="B2907" s="5" t="s">
        <v>2861</v>
      </c>
      <c r="C2907" s="5" t="s">
        <v>2590</v>
      </c>
      <c r="D2907" s="5" t="s">
        <v>12</v>
      </c>
    </row>
    <row r="2908" spans="1:4">
      <c r="A2908">
        <v>2903</v>
      </c>
      <c r="B2908" s="5" t="s">
        <v>2862</v>
      </c>
      <c r="C2908" s="5" t="s">
        <v>2590</v>
      </c>
      <c r="D2908" s="5" t="s">
        <v>10</v>
      </c>
    </row>
    <row r="2909" spans="1:4">
      <c r="A2909">
        <v>2904</v>
      </c>
      <c r="B2909" s="5" t="s">
        <v>2863</v>
      </c>
      <c r="C2909" s="5" t="s">
        <v>2590</v>
      </c>
      <c r="D2909" s="5" t="s">
        <v>8</v>
      </c>
    </row>
    <row r="2910" spans="1:4">
      <c r="A2910">
        <v>2905</v>
      </c>
      <c r="B2910" s="5" t="s">
        <v>2864</v>
      </c>
      <c r="C2910" s="5" t="s">
        <v>2590</v>
      </c>
      <c r="D2910" s="5" t="s">
        <v>10</v>
      </c>
    </row>
    <row r="2911" spans="1:4">
      <c r="A2911">
        <v>2906</v>
      </c>
      <c r="B2911" s="5" t="s">
        <v>2865</v>
      </c>
      <c r="C2911" s="5" t="s">
        <v>2590</v>
      </c>
      <c r="D2911" s="5" t="s">
        <v>8</v>
      </c>
    </row>
    <row r="2912" spans="1:4">
      <c r="A2912">
        <v>2907</v>
      </c>
      <c r="B2912" s="5" t="s">
        <v>2866</v>
      </c>
      <c r="C2912" s="5" t="s">
        <v>2590</v>
      </c>
      <c r="D2912" s="5" t="s">
        <v>8</v>
      </c>
    </row>
    <row r="2913" spans="1:4">
      <c r="A2913">
        <v>2908</v>
      </c>
      <c r="B2913" s="5" t="s">
        <v>2867</v>
      </c>
      <c r="C2913" s="5" t="s">
        <v>2590</v>
      </c>
      <c r="D2913" s="5" t="s">
        <v>8</v>
      </c>
    </row>
    <row r="2914" spans="1:4">
      <c r="A2914">
        <v>2909</v>
      </c>
      <c r="B2914" s="5" t="s">
        <v>2868</v>
      </c>
      <c r="C2914" s="5" t="s">
        <v>2590</v>
      </c>
      <c r="D2914" s="5" t="s">
        <v>10</v>
      </c>
    </row>
    <row r="2915" spans="1:4">
      <c r="A2915">
        <v>2910</v>
      </c>
      <c r="B2915" s="5" t="s">
        <v>2869</v>
      </c>
      <c r="C2915" s="5" t="s">
        <v>2590</v>
      </c>
      <c r="D2915" s="5" t="s">
        <v>10</v>
      </c>
    </row>
    <row r="2916" spans="1:4">
      <c r="A2916">
        <v>2911</v>
      </c>
      <c r="B2916" s="5" t="s">
        <v>2870</v>
      </c>
      <c r="C2916" s="5" t="s">
        <v>2590</v>
      </c>
      <c r="D2916" s="5" t="s">
        <v>8</v>
      </c>
    </row>
    <row r="2917" spans="1:4">
      <c r="A2917">
        <v>2912</v>
      </c>
      <c r="B2917" s="5" t="s">
        <v>2871</v>
      </c>
      <c r="C2917" s="5" t="s">
        <v>2590</v>
      </c>
      <c r="D2917" s="5" t="s">
        <v>10</v>
      </c>
    </row>
    <row r="2918" spans="1:4">
      <c r="A2918">
        <v>2913</v>
      </c>
      <c r="B2918" s="5" t="s">
        <v>2872</v>
      </c>
      <c r="C2918" s="5" t="s">
        <v>2590</v>
      </c>
      <c r="D2918" s="5" t="s">
        <v>8</v>
      </c>
    </row>
    <row r="2919" spans="1:4">
      <c r="A2919">
        <v>2914</v>
      </c>
      <c r="B2919" s="5" t="s">
        <v>2873</v>
      </c>
      <c r="C2919" s="5" t="s">
        <v>2590</v>
      </c>
      <c r="D2919" s="5" t="s">
        <v>10</v>
      </c>
    </row>
    <row r="2920" spans="1:4">
      <c r="A2920">
        <v>2915</v>
      </c>
      <c r="B2920" s="5" t="s">
        <v>2874</v>
      </c>
      <c r="C2920" s="5" t="s">
        <v>2590</v>
      </c>
      <c r="D2920" s="5" t="s">
        <v>8</v>
      </c>
    </row>
    <row r="2921" spans="1:4">
      <c r="A2921">
        <v>2916</v>
      </c>
      <c r="B2921" s="5" t="s">
        <v>2875</v>
      </c>
      <c r="C2921" s="5" t="s">
        <v>2590</v>
      </c>
      <c r="D2921" s="5" t="s">
        <v>12</v>
      </c>
    </row>
    <row r="2922" spans="1:4">
      <c r="A2922">
        <v>2917</v>
      </c>
      <c r="B2922" s="5" t="s">
        <v>2876</v>
      </c>
      <c r="C2922" s="5" t="s">
        <v>2590</v>
      </c>
      <c r="D2922" s="5" t="s">
        <v>12</v>
      </c>
    </row>
    <row r="2923" spans="1:4">
      <c r="A2923">
        <v>2918</v>
      </c>
      <c r="B2923" s="5" t="s">
        <v>2877</v>
      </c>
      <c r="C2923" s="5" t="s">
        <v>2590</v>
      </c>
      <c r="D2923" s="5" t="s">
        <v>10</v>
      </c>
    </row>
    <row r="2924" spans="1:4">
      <c r="A2924">
        <v>2919</v>
      </c>
      <c r="B2924" s="5" t="s">
        <v>2878</v>
      </c>
      <c r="C2924" s="5" t="s">
        <v>2590</v>
      </c>
      <c r="D2924" s="5" t="s">
        <v>8</v>
      </c>
    </row>
    <row r="2925" spans="1:4">
      <c r="A2925">
        <v>2920</v>
      </c>
      <c r="B2925" s="5" t="s">
        <v>2879</v>
      </c>
      <c r="C2925" s="5" t="s">
        <v>2590</v>
      </c>
      <c r="D2925" s="5" t="s">
        <v>12</v>
      </c>
    </row>
    <row r="2926" spans="1:4">
      <c r="A2926">
        <v>2921</v>
      </c>
      <c r="B2926" s="5" t="s">
        <v>2880</v>
      </c>
      <c r="C2926" s="5" t="s">
        <v>2590</v>
      </c>
      <c r="D2926" s="5" t="s">
        <v>8</v>
      </c>
    </row>
    <row r="2927" spans="1:4">
      <c r="A2927">
        <v>2922</v>
      </c>
      <c r="B2927" s="5" t="s">
        <v>2881</v>
      </c>
      <c r="C2927" s="5" t="s">
        <v>2590</v>
      </c>
      <c r="D2927" s="5" t="s">
        <v>8</v>
      </c>
    </row>
    <row r="2928" spans="1:4">
      <c r="A2928">
        <v>2923</v>
      </c>
      <c r="B2928" s="5" t="s">
        <v>2882</v>
      </c>
      <c r="C2928" s="5" t="s">
        <v>2590</v>
      </c>
      <c r="D2928" s="5" t="s">
        <v>10</v>
      </c>
    </row>
    <row r="2929" spans="1:4">
      <c r="A2929">
        <v>2924</v>
      </c>
      <c r="B2929" s="5" t="s">
        <v>2883</v>
      </c>
      <c r="C2929" s="5" t="s">
        <v>2590</v>
      </c>
      <c r="D2929" s="5" t="s">
        <v>8</v>
      </c>
    </row>
    <row r="2930" spans="1:4">
      <c r="A2930">
        <v>2925</v>
      </c>
      <c r="B2930" s="5" t="s">
        <v>2884</v>
      </c>
      <c r="C2930" s="5" t="s">
        <v>2590</v>
      </c>
      <c r="D2930" s="5" t="s">
        <v>12</v>
      </c>
    </row>
    <row r="2931" spans="1:4">
      <c r="A2931">
        <v>2926</v>
      </c>
      <c r="B2931" s="5" t="s">
        <v>2885</v>
      </c>
      <c r="C2931" s="5" t="s">
        <v>2590</v>
      </c>
      <c r="D2931" s="5" t="s">
        <v>8</v>
      </c>
    </row>
    <row r="2932" spans="1:4">
      <c r="A2932">
        <v>2927</v>
      </c>
      <c r="B2932" s="5" t="s">
        <v>2886</v>
      </c>
      <c r="C2932" s="5" t="s">
        <v>2590</v>
      </c>
      <c r="D2932" s="5" t="s">
        <v>12</v>
      </c>
    </row>
    <row r="2933" spans="1:4">
      <c r="A2933">
        <v>2928</v>
      </c>
      <c r="B2933" s="5" t="s">
        <v>2887</v>
      </c>
      <c r="C2933" s="5" t="s">
        <v>2590</v>
      </c>
      <c r="D2933" s="5" t="s">
        <v>10</v>
      </c>
    </row>
    <row r="2934" spans="1:4">
      <c r="A2934">
        <v>2929</v>
      </c>
      <c r="B2934" s="5" t="s">
        <v>2888</v>
      </c>
      <c r="C2934" s="5" t="s">
        <v>2590</v>
      </c>
      <c r="D2934" s="5" t="s">
        <v>8</v>
      </c>
    </row>
    <row r="2935" spans="1:4">
      <c r="A2935">
        <v>2930</v>
      </c>
      <c r="B2935" s="5" t="s">
        <v>2889</v>
      </c>
      <c r="C2935" s="5" t="s">
        <v>2590</v>
      </c>
      <c r="D2935" s="5" t="s">
        <v>12</v>
      </c>
    </row>
    <row r="2936" spans="1:4">
      <c r="A2936">
        <v>2931</v>
      </c>
      <c r="B2936" s="5" t="s">
        <v>2890</v>
      </c>
      <c r="C2936" s="5" t="s">
        <v>2590</v>
      </c>
      <c r="D2936" s="5" t="s">
        <v>8</v>
      </c>
    </row>
    <row r="2937" spans="1:4">
      <c r="A2937">
        <v>2932</v>
      </c>
      <c r="B2937" s="5" t="s">
        <v>2891</v>
      </c>
      <c r="C2937" s="5" t="s">
        <v>2590</v>
      </c>
      <c r="D2937" s="5" t="s">
        <v>12</v>
      </c>
    </row>
    <row r="2938" spans="1:4">
      <c r="A2938">
        <v>2933</v>
      </c>
      <c r="B2938" s="5" t="s">
        <v>2892</v>
      </c>
      <c r="C2938" s="5" t="s">
        <v>2590</v>
      </c>
      <c r="D2938" s="5" t="s">
        <v>10</v>
      </c>
    </row>
    <row r="2939" spans="1:4">
      <c r="A2939">
        <v>2934</v>
      </c>
      <c r="B2939" s="5" t="s">
        <v>2893</v>
      </c>
      <c r="C2939" s="5" t="s">
        <v>2590</v>
      </c>
      <c r="D2939" s="5" t="s">
        <v>12</v>
      </c>
    </row>
    <row r="2940" spans="1:4">
      <c r="A2940">
        <v>2935</v>
      </c>
      <c r="B2940" s="5" t="s">
        <v>2894</v>
      </c>
      <c r="C2940" s="5" t="s">
        <v>2590</v>
      </c>
      <c r="D2940" s="5" t="s">
        <v>8</v>
      </c>
    </row>
    <row r="2941" spans="1:4">
      <c r="A2941">
        <v>2936</v>
      </c>
      <c r="B2941" s="5" t="s">
        <v>2895</v>
      </c>
      <c r="C2941" s="5" t="s">
        <v>2590</v>
      </c>
      <c r="D2941" s="5" t="s">
        <v>12</v>
      </c>
    </row>
    <row r="2942" spans="1:4">
      <c r="A2942">
        <v>2937</v>
      </c>
      <c r="B2942" s="5" t="s">
        <v>2896</v>
      </c>
      <c r="C2942" s="5" t="s">
        <v>2590</v>
      </c>
      <c r="D2942" s="5" t="s">
        <v>8</v>
      </c>
    </row>
    <row r="2943" spans="1:4">
      <c r="A2943">
        <v>2938</v>
      </c>
      <c r="B2943" s="5" t="s">
        <v>2897</v>
      </c>
      <c r="C2943" s="5" t="s">
        <v>2590</v>
      </c>
      <c r="D2943" s="5" t="s">
        <v>10</v>
      </c>
    </row>
    <row r="2944" spans="1:4">
      <c r="A2944">
        <v>2939</v>
      </c>
      <c r="B2944" s="5" t="s">
        <v>2898</v>
      </c>
      <c r="C2944" s="5" t="s">
        <v>2590</v>
      </c>
      <c r="D2944" s="5" t="s">
        <v>8</v>
      </c>
    </row>
    <row r="2945" spans="1:4">
      <c r="A2945">
        <v>2940</v>
      </c>
      <c r="B2945" s="5" t="s">
        <v>2899</v>
      </c>
      <c r="C2945" s="5" t="s">
        <v>2590</v>
      </c>
      <c r="D2945" s="5" t="s">
        <v>8</v>
      </c>
    </row>
    <row r="2946" spans="1:4">
      <c r="A2946">
        <v>2941</v>
      </c>
      <c r="B2946" s="5" t="s">
        <v>2900</v>
      </c>
      <c r="C2946" s="5" t="s">
        <v>2590</v>
      </c>
      <c r="D2946" s="5" t="s">
        <v>10</v>
      </c>
    </row>
    <row r="2947" spans="1:4">
      <c r="A2947">
        <v>2942</v>
      </c>
      <c r="B2947" s="5" t="s">
        <v>2901</v>
      </c>
      <c r="C2947" s="5" t="s">
        <v>2590</v>
      </c>
      <c r="D2947" s="5" t="s">
        <v>12</v>
      </c>
    </row>
    <row r="2948" spans="1:4">
      <c r="A2948">
        <v>2943</v>
      </c>
      <c r="B2948" s="5" t="s">
        <v>2902</v>
      </c>
      <c r="C2948" s="5" t="s">
        <v>2590</v>
      </c>
      <c r="D2948" s="5" t="s">
        <v>10</v>
      </c>
    </row>
    <row r="2949" spans="1:4">
      <c r="A2949">
        <v>2944</v>
      </c>
      <c r="B2949" s="5" t="s">
        <v>2903</v>
      </c>
      <c r="C2949" s="5" t="s">
        <v>2590</v>
      </c>
      <c r="D2949" s="5" t="s">
        <v>8</v>
      </c>
    </row>
    <row r="2950" spans="1:4">
      <c r="A2950">
        <v>2945</v>
      </c>
      <c r="B2950" s="5" t="s">
        <v>2904</v>
      </c>
      <c r="C2950" s="5" t="s">
        <v>2590</v>
      </c>
      <c r="D2950" s="5" t="s">
        <v>12</v>
      </c>
    </row>
    <row r="2951" spans="1:4">
      <c r="A2951">
        <v>2946</v>
      </c>
      <c r="B2951" s="5" t="s">
        <v>2905</v>
      </c>
      <c r="C2951" s="5" t="s">
        <v>2590</v>
      </c>
      <c r="D2951" s="5" t="s">
        <v>10</v>
      </c>
    </row>
    <row r="2952" spans="1:4">
      <c r="A2952">
        <v>2947</v>
      </c>
      <c r="B2952" s="5" t="s">
        <v>2906</v>
      </c>
      <c r="C2952" s="5" t="s">
        <v>2590</v>
      </c>
      <c r="D2952" s="5" t="s">
        <v>12</v>
      </c>
    </row>
    <row r="2953" spans="1:4">
      <c r="A2953">
        <v>2948</v>
      </c>
      <c r="B2953" s="5" t="s">
        <v>2907</v>
      </c>
      <c r="C2953" s="5" t="s">
        <v>2590</v>
      </c>
      <c r="D2953" s="5" t="s">
        <v>8</v>
      </c>
    </row>
    <row r="2954" spans="1:4">
      <c r="A2954">
        <v>2949</v>
      </c>
      <c r="B2954" s="5" t="s">
        <v>2908</v>
      </c>
      <c r="C2954" s="5" t="s">
        <v>2590</v>
      </c>
      <c r="D2954" s="5" t="s">
        <v>8</v>
      </c>
    </row>
    <row r="2955" spans="1:4">
      <c r="A2955">
        <v>2950</v>
      </c>
      <c r="B2955" s="5" t="s">
        <v>2909</v>
      </c>
      <c r="C2955" s="5" t="s">
        <v>2590</v>
      </c>
      <c r="D2955" s="5" t="s">
        <v>8</v>
      </c>
    </row>
    <row r="2956" spans="1:4">
      <c r="A2956">
        <v>2951</v>
      </c>
      <c r="B2956" s="5" t="s">
        <v>2910</v>
      </c>
      <c r="C2956" s="5" t="s">
        <v>2590</v>
      </c>
      <c r="D2956" s="5" t="s">
        <v>12</v>
      </c>
    </row>
    <row r="2957" spans="1:4">
      <c r="A2957">
        <v>2952</v>
      </c>
      <c r="B2957" s="5" t="s">
        <v>2911</v>
      </c>
      <c r="C2957" s="5" t="s">
        <v>2590</v>
      </c>
      <c r="D2957" s="5" t="s">
        <v>10</v>
      </c>
    </row>
    <row r="2958" spans="1:4">
      <c r="A2958">
        <v>2953</v>
      </c>
      <c r="B2958" s="5" t="s">
        <v>2912</v>
      </c>
      <c r="C2958" s="5" t="s">
        <v>2590</v>
      </c>
      <c r="D2958" s="5" t="s">
        <v>12</v>
      </c>
    </row>
    <row r="2959" spans="1:4">
      <c r="A2959">
        <v>2954</v>
      </c>
      <c r="B2959" s="5" t="s">
        <v>2913</v>
      </c>
      <c r="C2959" s="5" t="s">
        <v>2590</v>
      </c>
      <c r="D2959" s="5" t="s">
        <v>12</v>
      </c>
    </row>
    <row r="2960" spans="1:4">
      <c r="A2960">
        <v>2955</v>
      </c>
      <c r="B2960" s="5" t="s">
        <v>848</v>
      </c>
      <c r="C2960" s="5" t="s">
        <v>2590</v>
      </c>
      <c r="D2960" s="5" t="s">
        <v>8</v>
      </c>
    </row>
    <row r="2961" spans="1:4">
      <c r="A2961">
        <v>2956</v>
      </c>
      <c r="B2961" s="5" t="s">
        <v>2914</v>
      </c>
      <c r="C2961" s="5" t="s">
        <v>2590</v>
      </c>
      <c r="D2961" s="5" t="s">
        <v>10</v>
      </c>
    </row>
    <row r="2962" spans="1:4">
      <c r="A2962">
        <v>2957</v>
      </c>
      <c r="B2962" s="5" t="s">
        <v>2915</v>
      </c>
      <c r="C2962" s="5" t="s">
        <v>2590</v>
      </c>
      <c r="D2962" s="5" t="s">
        <v>8</v>
      </c>
    </row>
    <row r="2963" spans="1:4">
      <c r="A2963">
        <v>2958</v>
      </c>
      <c r="B2963" s="5" t="s">
        <v>2916</v>
      </c>
      <c r="C2963" s="5" t="s">
        <v>2590</v>
      </c>
      <c r="D2963" s="5" t="s">
        <v>8</v>
      </c>
    </row>
    <row r="2964" spans="1:4">
      <c r="A2964">
        <v>2959</v>
      </c>
      <c r="B2964" s="5" t="s">
        <v>2917</v>
      </c>
      <c r="C2964" s="5" t="s">
        <v>2590</v>
      </c>
      <c r="D2964" s="5" t="s">
        <v>8</v>
      </c>
    </row>
    <row r="2965" spans="1:4">
      <c r="A2965">
        <v>2960</v>
      </c>
      <c r="B2965" s="5" t="s">
        <v>2918</v>
      </c>
      <c r="C2965" s="5" t="s">
        <v>2590</v>
      </c>
      <c r="D2965" s="5" t="s">
        <v>10</v>
      </c>
    </row>
    <row r="2966" spans="1:4">
      <c r="A2966">
        <v>2961</v>
      </c>
      <c r="B2966" s="5" t="s">
        <v>2919</v>
      </c>
      <c r="C2966" s="5" t="s">
        <v>2590</v>
      </c>
      <c r="D2966" s="5" t="s">
        <v>8</v>
      </c>
    </row>
    <row r="2967" spans="1:4">
      <c r="A2967">
        <v>2962</v>
      </c>
      <c r="B2967" s="5" t="s">
        <v>2920</v>
      </c>
      <c r="C2967" s="5" t="s">
        <v>2590</v>
      </c>
      <c r="D2967" s="5" t="s">
        <v>10</v>
      </c>
    </row>
    <row r="2968" spans="1:4">
      <c r="A2968">
        <v>2963</v>
      </c>
      <c r="B2968" s="5" t="s">
        <v>2921</v>
      </c>
      <c r="C2968" s="5" t="s">
        <v>2590</v>
      </c>
      <c r="D2968" s="5" t="s">
        <v>12</v>
      </c>
    </row>
    <row r="2969" spans="1:4">
      <c r="A2969">
        <v>2964</v>
      </c>
      <c r="B2969" s="5" t="s">
        <v>2922</v>
      </c>
      <c r="C2969" s="5" t="s">
        <v>2590</v>
      </c>
      <c r="D2969" s="5" t="s">
        <v>8</v>
      </c>
    </row>
    <row r="2970" spans="1:4">
      <c r="A2970">
        <v>2965</v>
      </c>
      <c r="B2970" s="5" t="s">
        <v>2923</v>
      </c>
      <c r="C2970" s="5" t="s">
        <v>2590</v>
      </c>
      <c r="D2970" s="5" t="s">
        <v>8</v>
      </c>
    </row>
    <row r="2971" spans="1:4">
      <c r="A2971">
        <v>2966</v>
      </c>
      <c r="B2971" s="5" t="s">
        <v>2577</v>
      </c>
      <c r="C2971" s="5" t="s">
        <v>2590</v>
      </c>
      <c r="D2971" s="5" t="s">
        <v>12</v>
      </c>
    </row>
    <row r="2972" spans="1:4">
      <c r="A2972">
        <v>2967</v>
      </c>
      <c r="B2972" s="5" t="s">
        <v>2924</v>
      </c>
      <c r="C2972" s="5" t="s">
        <v>2590</v>
      </c>
      <c r="D2972" s="5" t="s">
        <v>12</v>
      </c>
    </row>
    <row r="2973" spans="1:4">
      <c r="A2973">
        <v>2968</v>
      </c>
      <c r="B2973" s="5" t="s">
        <v>2925</v>
      </c>
      <c r="C2973" s="5" t="s">
        <v>2590</v>
      </c>
      <c r="D2973" s="5" t="s">
        <v>8</v>
      </c>
    </row>
    <row r="2974" spans="1:4">
      <c r="A2974">
        <v>2969</v>
      </c>
      <c r="B2974" s="5" t="s">
        <v>2926</v>
      </c>
      <c r="C2974" s="5" t="s">
        <v>2590</v>
      </c>
      <c r="D2974" s="5" t="s">
        <v>8</v>
      </c>
    </row>
    <row r="2975" spans="1:4">
      <c r="A2975">
        <v>2970</v>
      </c>
      <c r="B2975" s="5" t="s">
        <v>2927</v>
      </c>
      <c r="C2975" s="5" t="s">
        <v>2590</v>
      </c>
      <c r="D2975" s="5" t="s">
        <v>10</v>
      </c>
    </row>
    <row r="2976" spans="1:4">
      <c r="A2976">
        <v>2971</v>
      </c>
      <c r="B2976" s="5" t="s">
        <v>2928</v>
      </c>
      <c r="C2976" s="5" t="s">
        <v>2590</v>
      </c>
      <c r="D2976" s="5" t="s">
        <v>10</v>
      </c>
    </row>
    <row r="2977" spans="1:4">
      <c r="A2977">
        <v>2972</v>
      </c>
      <c r="B2977" s="5" t="s">
        <v>2929</v>
      </c>
      <c r="C2977" s="5" t="s">
        <v>2590</v>
      </c>
      <c r="D2977" s="5" t="s">
        <v>12</v>
      </c>
    </row>
    <row r="2978" spans="1:4">
      <c r="A2978">
        <v>2973</v>
      </c>
      <c r="B2978" s="5" t="s">
        <v>2930</v>
      </c>
      <c r="C2978" s="5" t="s">
        <v>2590</v>
      </c>
      <c r="D2978" s="5" t="s">
        <v>8</v>
      </c>
    </row>
    <row r="2979" spans="1:4">
      <c r="A2979">
        <v>2974</v>
      </c>
      <c r="B2979" s="5" t="s">
        <v>2931</v>
      </c>
      <c r="C2979" s="5" t="s">
        <v>2590</v>
      </c>
      <c r="D2979" s="5" t="s">
        <v>8</v>
      </c>
    </row>
    <row r="2980" spans="1:4">
      <c r="A2980">
        <v>2975</v>
      </c>
      <c r="B2980" s="5" t="s">
        <v>2932</v>
      </c>
      <c r="C2980" s="5" t="s">
        <v>2590</v>
      </c>
      <c r="D2980" s="5" t="s">
        <v>12</v>
      </c>
    </row>
    <row r="2981" spans="1:4">
      <c r="A2981">
        <v>2976</v>
      </c>
      <c r="B2981" s="5" t="s">
        <v>2933</v>
      </c>
      <c r="C2981" s="5" t="s">
        <v>2590</v>
      </c>
      <c r="D2981" s="5" t="s">
        <v>8</v>
      </c>
    </row>
    <row r="2982" spans="1:4">
      <c r="A2982">
        <v>2977</v>
      </c>
      <c r="B2982" s="5" t="s">
        <v>2934</v>
      </c>
      <c r="C2982" s="5" t="s">
        <v>2590</v>
      </c>
      <c r="D2982" s="5" t="s">
        <v>8</v>
      </c>
    </row>
    <row r="2983" spans="1:4">
      <c r="A2983">
        <v>2978</v>
      </c>
      <c r="B2983" s="5" t="s">
        <v>2935</v>
      </c>
      <c r="C2983" s="5" t="s">
        <v>2590</v>
      </c>
      <c r="D2983" s="5" t="s">
        <v>10</v>
      </c>
    </row>
    <row r="2984" spans="1:4">
      <c r="A2984">
        <v>2979</v>
      </c>
      <c r="B2984" s="5" t="s">
        <v>2936</v>
      </c>
      <c r="C2984" s="5" t="s">
        <v>2590</v>
      </c>
      <c r="D2984" s="5" t="s">
        <v>10</v>
      </c>
    </row>
    <row r="2985" spans="1:4">
      <c r="A2985">
        <v>2980</v>
      </c>
      <c r="B2985" s="5" t="s">
        <v>2937</v>
      </c>
      <c r="C2985" s="5" t="s">
        <v>2590</v>
      </c>
      <c r="D2985" s="5" t="s">
        <v>10</v>
      </c>
    </row>
    <row r="2986" spans="1:4">
      <c r="A2986">
        <v>2981</v>
      </c>
      <c r="B2986" s="5" t="s">
        <v>2938</v>
      </c>
      <c r="C2986" s="5" t="s">
        <v>2590</v>
      </c>
      <c r="D2986" s="5" t="s">
        <v>8</v>
      </c>
    </row>
    <row r="2987" spans="1:4">
      <c r="A2987">
        <v>2982</v>
      </c>
      <c r="B2987" s="5" t="s">
        <v>2939</v>
      </c>
      <c r="C2987" s="5" t="s">
        <v>2590</v>
      </c>
      <c r="D2987" s="5" t="s">
        <v>12</v>
      </c>
    </row>
    <row r="2988" spans="1:4">
      <c r="A2988">
        <v>2983</v>
      </c>
      <c r="B2988" s="5" t="s">
        <v>2940</v>
      </c>
      <c r="C2988" s="5" t="s">
        <v>2590</v>
      </c>
      <c r="D2988" s="5" t="s">
        <v>8</v>
      </c>
    </row>
    <row r="2989" spans="1:4">
      <c r="A2989">
        <v>2984</v>
      </c>
      <c r="B2989" s="5" t="s">
        <v>2941</v>
      </c>
      <c r="C2989" s="5" t="s">
        <v>2590</v>
      </c>
      <c r="D2989" s="5" t="s">
        <v>10</v>
      </c>
    </row>
    <row r="2990" spans="1:4">
      <c r="A2990">
        <v>2985</v>
      </c>
      <c r="B2990" s="5" t="s">
        <v>2942</v>
      </c>
      <c r="C2990" s="5" t="s">
        <v>2590</v>
      </c>
      <c r="D2990" s="5" t="s">
        <v>12</v>
      </c>
    </row>
    <row r="2991" spans="1:4">
      <c r="A2991">
        <v>2986</v>
      </c>
      <c r="B2991" s="5" t="s">
        <v>2943</v>
      </c>
      <c r="C2991" s="5" t="s">
        <v>2590</v>
      </c>
      <c r="D2991" s="5" t="s">
        <v>8</v>
      </c>
    </row>
    <row r="2992" spans="1:4">
      <c r="A2992">
        <v>2987</v>
      </c>
      <c r="B2992" s="5" t="s">
        <v>2944</v>
      </c>
      <c r="C2992" s="5" t="s">
        <v>2590</v>
      </c>
      <c r="D2992" s="5" t="s">
        <v>10</v>
      </c>
    </row>
    <row r="2993" spans="1:4">
      <c r="A2993">
        <v>2988</v>
      </c>
      <c r="B2993" s="5" t="s">
        <v>2945</v>
      </c>
      <c r="C2993" s="5" t="s">
        <v>2590</v>
      </c>
      <c r="D2993" s="5" t="s">
        <v>10</v>
      </c>
    </row>
    <row r="2994" spans="1:4">
      <c r="A2994">
        <v>2989</v>
      </c>
      <c r="B2994" s="5" t="s">
        <v>2946</v>
      </c>
      <c r="C2994" s="5" t="s">
        <v>2590</v>
      </c>
      <c r="D2994" s="5" t="s">
        <v>8</v>
      </c>
    </row>
    <row r="2995" spans="1:4">
      <c r="A2995">
        <v>2990</v>
      </c>
      <c r="B2995" s="5" t="s">
        <v>2947</v>
      </c>
      <c r="C2995" s="5" t="s">
        <v>2590</v>
      </c>
      <c r="D2995" s="5" t="s">
        <v>10</v>
      </c>
    </row>
    <row r="2996" spans="1:4">
      <c r="A2996">
        <v>2991</v>
      </c>
      <c r="B2996" s="5" t="s">
        <v>2948</v>
      </c>
      <c r="C2996" s="5" t="s">
        <v>2590</v>
      </c>
      <c r="D2996" s="5" t="s">
        <v>12</v>
      </c>
    </row>
    <row r="2997" spans="1:4">
      <c r="A2997">
        <v>2992</v>
      </c>
      <c r="B2997" s="5" t="s">
        <v>2949</v>
      </c>
      <c r="C2997" s="5" t="s">
        <v>2590</v>
      </c>
      <c r="D2997" s="5" t="s">
        <v>8</v>
      </c>
    </row>
    <row r="2998" spans="1:4">
      <c r="A2998">
        <v>2993</v>
      </c>
      <c r="B2998" s="5" t="s">
        <v>2950</v>
      </c>
      <c r="C2998" s="5" t="s">
        <v>2590</v>
      </c>
      <c r="D2998" s="5" t="s">
        <v>8</v>
      </c>
    </row>
    <row r="2999" spans="1:4">
      <c r="A2999">
        <v>2994</v>
      </c>
      <c r="B2999" s="5" t="s">
        <v>2951</v>
      </c>
      <c r="C2999" s="5" t="s">
        <v>2590</v>
      </c>
      <c r="D2999" s="5" t="s">
        <v>8</v>
      </c>
    </row>
    <row r="3000" spans="1:4">
      <c r="A3000">
        <v>2995</v>
      </c>
      <c r="B3000" s="5" t="s">
        <v>2952</v>
      </c>
      <c r="C3000" s="5" t="s">
        <v>2590</v>
      </c>
      <c r="D3000" s="5" t="s">
        <v>10</v>
      </c>
    </row>
    <row r="3001" spans="1:4">
      <c r="A3001">
        <v>2996</v>
      </c>
      <c r="B3001" s="5" t="s">
        <v>2953</v>
      </c>
      <c r="C3001" s="5" t="s">
        <v>2590</v>
      </c>
      <c r="D3001" s="5" t="s">
        <v>10</v>
      </c>
    </row>
    <row r="3002" spans="1:4">
      <c r="A3002">
        <v>2997</v>
      </c>
      <c r="B3002" s="5" t="s">
        <v>2954</v>
      </c>
      <c r="C3002" s="5" t="s">
        <v>2590</v>
      </c>
      <c r="D3002" s="5" t="s">
        <v>10</v>
      </c>
    </row>
    <row r="3003" spans="1:4">
      <c r="A3003">
        <v>2998</v>
      </c>
      <c r="B3003" s="5" t="s">
        <v>2955</v>
      </c>
      <c r="C3003" s="5" t="s">
        <v>2590</v>
      </c>
      <c r="D3003" s="5" t="s">
        <v>8</v>
      </c>
    </row>
    <row r="3004" spans="1:4">
      <c r="A3004">
        <v>2999</v>
      </c>
      <c r="B3004" s="5" t="s">
        <v>2956</v>
      </c>
      <c r="C3004" s="5" t="s">
        <v>2590</v>
      </c>
      <c r="D3004" s="5" t="s">
        <v>8</v>
      </c>
    </row>
    <row r="3005" spans="1:4">
      <c r="A3005">
        <v>3000</v>
      </c>
      <c r="B3005" s="5" t="s">
        <v>2957</v>
      </c>
      <c r="C3005" s="5" t="s">
        <v>2590</v>
      </c>
      <c r="D3005" s="5" t="s">
        <v>12</v>
      </c>
    </row>
    <row r="3006" spans="1:4">
      <c r="A3006">
        <v>3001</v>
      </c>
      <c r="B3006" s="5" t="s">
        <v>2958</v>
      </c>
      <c r="C3006" s="5" t="s">
        <v>2590</v>
      </c>
      <c r="D3006" s="5" t="s">
        <v>10</v>
      </c>
    </row>
    <row r="3007" spans="1:4">
      <c r="A3007">
        <v>3002</v>
      </c>
      <c r="B3007" s="5" t="s">
        <v>2959</v>
      </c>
      <c r="C3007" s="5" t="s">
        <v>2590</v>
      </c>
      <c r="D3007" s="5" t="s">
        <v>12</v>
      </c>
    </row>
    <row r="3008" spans="1:4">
      <c r="A3008">
        <v>3003</v>
      </c>
      <c r="B3008" s="5" t="s">
        <v>2960</v>
      </c>
      <c r="C3008" s="5" t="s">
        <v>2590</v>
      </c>
      <c r="D3008" s="5" t="s">
        <v>10</v>
      </c>
    </row>
    <row r="3009" spans="1:4">
      <c r="A3009">
        <v>3004</v>
      </c>
      <c r="B3009" s="5" t="s">
        <v>2961</v>
      </c>
      <c r="C3009" s="5" t="s">
        <v>2590</v>
      </c>
      <c r="D3009" s="5" t="s">
        <v>12</v>
      </c>
    </row>
    <row r="3010" spans="1:4">
      <c r="A3010">
        <v>3005</v>
      </c>
      <c r="B3010" s="5" t="s">
        <v>2962</v>
      </c>
      <c r="C3010" s="5" t="s">
        <v>2590</v>
      </c>
      <c r="D3010" s="5" t="s">
        <v>8</v>
      </c>
    </row>
    <row r="3011" spans="1:4">
      <c r="A3011">
        <v>3006</v>
      </c>
      <c r="B3011" s="5" t="s">
        <v>2963</v>
      </c>
      <c r="C3011" s="5" t="s">
        <v>2590</v>
      </c>
      <c r="D3011" s="5" t="s">
        <v>8</v>
      </c>
    </row>
    <row r="3012" spans="1:4">
      <c r="A3012">
        <v>3007</v>
      </c>
      <c r="B3012" s="5" t="s">
        <v>2964</v>
      </c>
      <c r="C3012" s="5" t="s">
        <v>2590</v>
      </c>
      <c r="D3012" s="5" t="s">
        <v>12</v>
      </c>
    </row>
    <row r="3013" spans="1:4">
      <c r="A3013">
        <v>3008</v>
      </c>
      <c r="B3013" s="5" t="s">
        <v>2965</v>
      </c>
      <c r="C3013" s="5" t="s">
        <v>2590</v>
      </c>
      <c r="D3013" s="5" t="s">
        <v>10</v>
      </c>
    </row>
    <row r="3014" spans="1:4">
      <c r="A3014">
        <v>3009</v>
      </c>
      <c r="B3014" s="5" t="s">
        <v>2966</v>
      </c>
      <c r="C3014" s="5" t="s">
        <v>2590</v>
      </c>
      <c r="D3014" s="5" t="s">
        <v>10</v>
      </c>
    </row>
    <row r="3015" spans="1:4">
      <c r="A3015">
        <v>3010</v>
      </c>
      <c r="B3015" s="5" t="s">
        <v>2967</v>
      </c>
      <c r="C3015" s="5" t="s">
        <v>2590</v>
      </c>
      <c r="D3015" s="5" t="s">
        <v>12</v>
      </c>
    </row>
    <row r="3016" spans="1:4">
      <c r="A3016">
        <v>3011</v>
      </c>
      <c r="B3016" s="5" t="s">
        <v>2968</v>
      </c>
      <c r="C3016" s="5" t="s">
        <v>2590</v>
      </c>
      <c r="D3016" s="5" t="s">
        <v>12</v>
      </c>
    </row>
    <row r="3017" spans="1:4">
      <c r="A3017">
        <v>3012</v>
      </c>
      <c r="B3017" s="5" t="s">
        <v>2969</v>
      </c>
      <c r="C3017" s="5" t="s">
        <v>2590</v>
      </c>
      <c r="D3017" s="5" t="s">
        <v>12</v>
      </c>
    </row>
    <row r="3018" spans="1:4">
      <c r="A3018">
        <v>3013</v>
      </c>
      <c r="B3018" s="5" t="s">
        <v>2970</v>
      </c>
      <c r="C3018" s="5" t="s">
        <v>2590</v>
      </c>
      <c r="D3018" s="5" t="s">
        <v>8</v>
      </c>
    </row>
    <row r="3019" spans="1:4">
      <c r="A3019">
        <v>3014</v>
      </c>
      <c r="B3019" s="5" t="s">
        <v>2971</v>
      </c>
      <c r="C3019" s="5" t="s">
        <v>2590</v>
      </c>
      <c r="D3019" s="5" t="s">
        <v>8</v>
      </c>
    </row>
    <row r="3020" spans="1:4">
      <c r="A3020">
        <v>3015</v>
      </c>
      <c r="B3020" s="5" t="s">
        <v>2972</v>
      </c>
      <c r="C3020" s="5" t="s">
        <v>2590</v>
      </c>
      <c r="D3020" s="5" t="s">
        <v>10</v>
      </c>
    </row>
    <row r="3021" spans="1:4">
      <c r="A3021">
        <v>3016</v>
      </c>
      <c r="B3021" s="5" t="s">
        <v>2973</v>
      </c>
      <c r="C3021" s="5" t="s">
        <v>2590</v>
      </c>
      <c r="D3021" s="5" t="s">
        <v>12</v>
      </c>
    </row>
    <row r="3022" spans="1:4">
      <c r="A3022">
        <v>3017</v>
      </c>
      <c r="B3022" s="5" t="s">
        <v>2974</v>
      </c>
      <c r="C3022" s="5" t="s">
        <v>2590</v>
      </c>
      <c r="D3022" s="5" t="s">
        <v>12</v>
      </c>
    </row>
    <row r="3023" spans="1:4">
      <c r="A3023">
        <v>3018</v>
      </c>
      <c r="B3023" s="5" t="s">
        <v>2975</v>
      </c>
      <c r="C3023" s="5" t="s">
        <v>2590</v>
      </c>
      <c r="D3023" s="5" t="s">
        <v>8</v>
      </c>
    </row>
    <row r="3024" spans="1:4">
      <c r="A3024">
        <v>3019</v>
      </c>
      <c r="B3024" s="5" t="s">
        <v>2976</v>
      </c>
      <c r="C3024" s="5" t="s">
        <v>2590</v>
      </c>
      <c r="D3024" s="5" t="s">
        <v>10</v>
      </c>
    </row>
    <row r="3025" spans="1:4">
      <c r="A3025">
        <v>3020</v>
      </c>
      <c r="B3025" s="5" t="s">
        <v>2977</v>
      </c>
      <c r="C3025" s="5" t="s">
        <v>2590</v>
      </c>
      <c r="D3025" s="5" t="s">
        <v>8</v>
      </c>
    </row>
    <row r="3026" spans="1:4">
      <c r="A3026">
        <v>3021</v>
      </c>
      <c r="B3026" s="5" t="s">
        <v>2978</v>
      </c>
      <c r="C3026" s="5" t="s">
        <v>2590</v>
      </c>
      <c r="D3026" s="5" t="s">
        <v>8</v>
      </c>
    </row>
    <row r="3027" spans="1:4">
      <c r="A3027">
        <v>3022</v>
      </c>
      <c r="B3027" s="5" t="s">
        <v>2979</v>
      </c>
      <c r="C3027" s="5" t="s">
        <v>2590</v>
      </c>
      <c r="D3027" s="5" t="s">
        <v>10</v>
      </c>
    </row>
    <row r="3028" spans="1:4">
      <c r="A3028">
        <v>3023</v>
      </c>
      <c r="B3028" s="5" t="s">
        <v>2980</v>
      </c>
      <c r="C3028" s="5" t="s">
        <v>2590</v>
      </c>
      <c r="D3028" s="5" t="s">
        <v>10</v>
      </c>
    </row>
    <row r="3029" spans="1:4">
      <c r="A3029">
        <v>3024</v>
      </c>
      <c r="B3029" s="5" t="s">
        <v>2981</v>
      </c>
      <c r="C3029" s="5" t="s">
        <v>2590</v>
      </c>
      <c r="D3029" s="5" t="s">
        <v>12</v>
      </c>
    </row>
    <row r="3030" spans="1:4">
      <c r="A3030">
        <v>3025</v>
      </c>
      <c r="B3030" s="5" t="s">
        <v>2982</v>
      </c>
      <c r="C3030" s="5" t="s">
        <v>2590</v>
      </c>
      <c r="D3030" s="5" t="s">
        <v>8</v>
      </c>
    </row>
    <row r="3031" spans="1:4">
      <c r="A3031">
        <v>3026</v>
      </c>
      <c r="B3031" s="5" t="s">
        <v>2983</v>
      </c>
      <c r="C3031" s="5" t="s">
        <v>2590</v>
      </c>
      <c r="D3031" s="5" t="s">
        <v>8</v>
      </c>
    </row>
    <row r="3032" spans="1:4">
      <c r="A3032">
        <v>3027</v>
      </c>
      <c r="B3032" s="5" t="s">
        <v>2984</v>
      </c>
      <c r="C3032" s="5" t="s">
        <v>2590</v>
      </c>
      <c r="D3032" s="5" t="s">
        <v>12</v>
      </c>
    </row>
    <row r="3033" spans="1:4">
      <c r="A3033">
        <v>3028</v>
      </c>
      <c r="B3033" s="5" t="s">
        <v>2985</v>
      </c>
      <c r="C3033" s="5" t="s">
        <v>2590</v>
      </c>
      <c r="D3033" s="5" t="s">
        <v>10</v>
      </c>
    </row>
    <row r="3034" spans="1:4">
      <c r="A3034">
        <v>3029</v>
      </c>
      <c r="B3034" s="5" t="s">
        <v>2986</v>
      </c>
      <c r="C3034" s="5" t="s">
        <v>2590</v>
      </c>
      <c r="D3034" s="5" t="s">
        <v>12</v>
      </c>
    </row>
    <row r="3035" spans="1:4">
      <c r="A3035">
        <v>3030</v>
      </c>
      <c r="B3035" s="5" t="s">
        <v>2987</v>
      </c>
      <c r="C3035" s="5" t="s">
        <v>2590</v>
      </c>
      <c r="D3035" s="5" t="s">
        <v>8</v>
      </c>
    </row>
    <row r="3036" spans="1:4">
      <c r="A3036">
        <v>3031</v>
      </c>
      <c r="B3036" s="5" t="s">
        <v>2988</v>
      </c>
      <c r="C3036" s="5" t="s">
        <v>2590</v>
      </c>
      <c r="D3036" s="5" t="s">
        <v>12</v>
      </c>
    </row>
    <row r="3037" spans="1:4">
      <c r="A3037">
        <v>3032</v>
      </c>
      <c r="B3037" s="5" t="s">
        <v>2989</v>
      </c>
      <c r="C3037" s="5" t="s">
        <v>2590</v>
      </c>
      <c r="D3037" s="5" t="s">
        <v>10</v>
      </c>
    </row>
    <row r="3038" spans="1:4">
      <c r="A3038">
        <v>3033</v>
      </c>
      <c r="B3038" s="5" t="s">
        <v>2990</v>
      </c>
      <c r="C3038" s="5" t="s">
        <v>2590</v>
      </c>
      <c r="D3038" s="5" t="s">
        <v>10</v>
      </c>
    </row>
    <row r="3039" spans="1:4">
      <c r="A3039">
        <v>3034</v>
      </c>
      <c r="B3039" s="5" t="s">
        <v>2991</v>
      </c>
      <c r="C3039" s="5" t="s">
        <v>2590</v>
      </c>
      <c r="D3039" s="5" t="s">
        <v>8</v>
      </c>
    </row>
    <row r="3040" spans="1:4">
      <c r="A3040">
        <v>3035</v>
      </c>
      <c r="B3040" s="5" t="s">
        <v>2992</v>
      </c>
      <c r="C3040" s="5" t="s">
        <v>2590</v>
      </c>
      <c r="D3040" s="5" t="s">
        <v>12</v>
      </c>
    </row>
    <row r="3041" spans="1:4">
      <c r="A3041">
        <v>3036</v>
      </c>
      <c r="B3041" s="5" t="s">
        <v>2993</v>
      </c>
      <c r="C3041" s="5" t="s">
        <v>2590</v>
      </c>
      <c r="D3041" s="5" t="s">
        <v>8</v>
      </c>
    </row>
    <row r="3042" spans="1:4">
      <c r="A3042">
        <v>3037</v>
      </c>
      <c r="B3042" s="5" t="s">
        <v>2994</v>
      </c>
      <c r="C3042" s="5" t="s">
        <v>2590</v>
      </c>
      <c r="D3042" s="5" t="s">
        <v>8</v>
      </c>
    </row>
    <row r="3043" spans="1:4">
      <c r="A3043">
        <v>3038</v>
      </c>
      <c r="B3043" s="5" t="s">
        <v>2995</v>
      </c>
      <c r="C3043" s="5" t="s">
        <v>2590</v>
      </c>
      <c r="D3043" s="5" t="s">
        <v>12</v>
      </c>
    </row>
    <row r="3044" spans="1:4">
      <c r="A3044">
        <v>3039</v>
      </c>
      <c r="B3044" s="5" t="s">
        <v>2996</v>
      </c>
      <c r="C3044" s="5" t="s">
        <v>2590</v>
      </c>
      <c r="D3044" s="5" t="s">
        <v>10</v>
      </c>
    </row>
    <row r="3045" spans="1:4">
      <c r="A3045">
        <v>3040</v>
      </c>
      <c r="B3045" s="5" t="s">
        <v>2997</v>
      </c>
      <c r="C3045" s="5" t="s">
        <v>2590</v>
      </c>
      <c r="D3045" s="5" t="s">
        <v>12</v>
      </c>
    </row>
    <row r="3046" spans="1:4">
      <c r="A3046">
        <v>3041</v>
      </c>
      <c r="B3046" s="5" t="s">
        <v>2776</v>
      </c>
      <c r="C3046" s="5" t="s">
        <v>2590</v>
      </c>
      <c r="D3046" s="5" t="s">
        <v>10</v>
      </c>
    </row>
    <row r="3047" spans="1:4">
      <c r="A3047">
        <v>3042</v>
      </c>
      <c r="B3047" s="5" t="s">
        <v>2998</v>
      </c>
      <c r="C3047" s="5" t="s">
        <v>2590</v>
      </c>
      <c r="D3047" s="5" t="s">
        <v>8</v>
      </c>
    </row>
    <row r="3048" spans="1:4">
      <c r="A3048">
        <v>3043</v>
      </c>
      <c r="B3048" s="5" t="s">
        <v>2999</v>
      </c>
      <c r="C3048" s="5" t="s">
        <v>2590</v>
      </c>
      <c r="D3048" s="5" t="s">
        <v>12</v>
      </c>
    </row>
    <row r="3049" spans="1:4">
      <c r="A3049">
        <v>3044</v>
      </c>
      <c r="B3049" s="5" t="s">
        <v>3000</v>
      </c>
      <c r="C3049" s="5" t="s">
        <v>2590</v>
      </c>
      <c r="D3049" s="5" t="s">
        <v>8</v>
      </c>
    </row>
    <row r="3050" spans="1:4">
      <c r="A3050">
        <v>3045</v>
      </c>
      <c r="B3050" s="5" t="s">
        <v>3001</v>
      </c>
      <c r="C3050" s="5" t="s">
        <v>2590</v>
      </c>
      <c r="D3050" s="5" t="s">
        <v>8</v>
      </c>
    </row>
    <row r="3051" spans="1:4">
      <c r="A3051">
        <v>3046</v>
      </c>
      <c r="B3051" s="5" t="s">
        <v>3002</v>
      </c>
      <c r="C3051" s="5" t="s">
        <v>2590</v>
      </c>
      <c r="D3051" s="5" t="s">
        <v>8</v>
      </c>
    </row>
    <row r="3052" spans="1:4">
      <c r="A3052">
        <v>3047</v>
      </c>
      <c r="B3052" s="5" t="s">
        <v>3003</v>
      </c>
      <c r="C3052" s="5" t="s">
        <v>2590</v>
      </c>
      <c r="D3052" s="5" t="s">
        <v>8</v>
      </c>
    </row>
    <row r="3053" spans="1:4">
      <c r="A3053">
        <v>3048</v>
      </c>
      <c r="B3053" s="5" t="s">
        <v>3004</v>
      </c>
      <c r="C3053" s="5" t="s">
        <v>2590</v>
      </c>
      <c r="D3053" s="5" t="s">
        <v>12</v>
      </c>
    </row>
    <row r="3054" spans="1:4">
      <c r="A3054">
        <v>3049</v>
      </c>
      <c r="B3054" s="5" t="s">
        <v>3005</v>
      </c>
      <c r="C3054" s="5" t="s">
        <v>2590</v>
      </c>
      <c r="D3054" s="5" t="s">
        <v>8</v>
      </c>
    </row>
    <row r="3055" spans="1:4">
      <c r="A3055">
        <v>3050</v>
      </c>
      <c r="B3055" s="5" t="s">
        <v>3006</v>
      </c>
      <c r="C3055" s="5" t="s">
        <v>2590</v>
      </c>
      <c r="D3055" s="5" t="s">
        <v>10</v>
      </c>
    </row>
    <row r="3056" spans="1:4">
      <c r="A3056">
        <v>3051</v>
      </c>
      <c r="B3056" s="5" t="s">
        <v>3007</v>
      </c>
      <c r="C3056" s="5" t="s">
        <v>2590</v>
      </c>
      <c r="D3056" s="5" t="s">
        <v>12</v>
      </c>
    </row>
    <row r="3057" spans="1:4">
      <c r="A3057">
        <v>3052</v>
      </c>
      <c r="B3057" s="5" t="s">
        <v>3008</v>
      </c>
      <c r="C3057" s="5" t="s">
        <v>2590</v>
      </c>
      <c r="D3057" s="5" t="s">
        <v>12</v>
      </c>
    </row>
    <row r="3058" spans="1:4">
      <c r="A3058">
        <v>3053</v>
      </c>
      <c r="B3058" s="5" t="s">
        <v>3009</v>
      </c>
      <c r="C3058" s="5" t="s">
        <v>2590</v>
      </c>
      <c r="D3058" s="5" t="s">
        <v>10</v>
      </c>
    </row>
    <row r="3059" spans="1:4">
      <c r="A3059">
        <v>3054</v>
      </c>
      <c r="B3059" s="5" t="s">
        <v>3010</v>
      </c>
      <c r="C3059" s="5" t="s">
        <v>2590</v>
      </c>
      <c r="D3059" s="5" t="s">
        <v>12</v>
      </c>
    </row>
    <row r="3060" spans="1:4">
      <c r="A3060">
        <v>3055</v>
      </c>
      <c r="B3060" s="5" t="s">
        <v>3011</v>
      </c>
      <c r="C3060" s="5" t="s">
        <v>2590</v>
      </c>
      <c r="D3060" s="5" t="s">
        <v>8</v>
      </c>
    </row>
    <row r="3061" spans="1:4">
      <c r="A3061">
        <v>3056</v>
      </c>
      <c r="B3061" s="5" t="s">
        <v>405</v>
      </c>
      <c r="C3061" s="5" t="s">
        <v>2590</v>
      </c>
      <c r="D3061" s="5" t="s">
        <v>8</v>
      </c>
    </row>
    <row r="3062" spans="1:4">
      <c r="A3062">
        <v>3057</v>
      </c>
      <c r="B3062" s="5" t="s">
        <v>3012</v>
      </c>
      <c r="C3062" s="5" t="s">
        <v>2590</v>
      </c>
      <c r="D3062" s="5" t="s">
        <v>10</v>
      </c>
    </row>
    <row r="3063" spans="1:4">
      <c r="A3063">
        <v>3058</v>
      </c>
      <c r="B3063" s="5" t="s">
        <v>3013</v>
      </c>
      <c r="C3063" s="5" t="s">
        <v>2590</v>
      </c>
      <c r="D3063" s="5" t="s">
        <v>8</v>
      </c>
    </row>
    <row r="3064" spans="1:4">
      <c r="A3064">
        <v>3059</v>
      </c>
      <c r="B3064" s="5" t="s">
        <v>3014</v>
      </c>
      <c r="C3064" s="5" t="s">
        <v>2590</v>
      </c>
      <c r="D3064" s="5" t="s">
        <v>8</v>
      </c>
    </row>
    <row r="3065" spans="1:4">
      <c r="A3065">
        <v>3060</v>
      </c>
      <c r="B3065" s="5" t="s">
        <v>3015</v>
      </c>
      <c r="C3065" s="5" t="s">
        <v>2590</v>
      </c>
      <c r="D3065" s="5" t="s">
        <v>8</v>
      </c>
    </row>
    <row r="3066" spans="1:4">
      <c r="A3066">
        <v>3061</v>
      </c>
      <c r="B3066" s="5" t="s">
        <v>3016</v>
      </c>
      <c r="C3066" s="5" t="s">
        <v>2590</v>
      </c>
      <c r="D3066" s="5" t="s">
        <v>8</v>
      </c>
    </row>
    <row r="3067" spans="1:4">
      <c r="A3067">
        <v>3062</v>
      </c>
      <c r="B3067" s="5" t="s">
        <v>3017</v>
      </c>
      <c r="C3067" s="5" t="s">
        <v>2590</v>
      </c>
      <c r="D3067" s="5" t="s">
        <v>12</v>
      </c>
    </row>
    <row r="3068" spans="1:4">
      <c r="A3068">
        <v>3063</v>
      </c>
      <c r="B3068" s="5" t="s">
        <v>2417</v>
      </c>
      <c r="C3068" s="5" t="s">
        <v>2590</v>
      </c>
      <c r="D3068" s="5" t="s">
        <v>12</v>
      </c>
    </row>
    <row r="3069" spans="1:4">
      <c r="A3069">
        <v>3064</v>
      </c>
      <c r="B3069" s="5" t="s">
        <v>3018</v>
      </c>
      <c r="C3069" s="5" t="s">
        <v>2590</v>
      </c>
      <c r="D3069" s="5" t="s">
        <v>10</v>
      </c>
    </row>
    <row r="3070" spans="1:4">
      <c r="A3070">
        <v>3065</v>
      </c>
      <c r="B3070" s="5" t="s">
        <v>3019</v>
      </c>
      <c r="C3070" s="5" t="s">
        <v>2590</v>
      </c>
      <c r="D3070" s="5" t="s">
        <v>12</v>
      </c>
    </row>
    <row r="3071" spans="1:4">
      <c r="A3071">
        <v>3066</v>
      </c>
      <c r="B3071" s="5" t="s">
        <v>670</v>
      </c>
      <c r="C3071" s="5" t="s">
        <v>2590</v>
      </c>
      <c r="D3071" s="5" t="s">
        <v>12</v>
      </c>
    </row>
    <row r="3072" spans="1:4">
      <c r="A3072">
        <v>3067</v>
      </c>
      <c r="B3072" s="5" t="s">
        <v>3020</v>
      </c>
      <c r="C3072" s="5" t="s">
        <v>2590</v>
      </c>
      <c r="D3072" s="5" t="s">
        <v>8</v>
      </c>
    </row>
    <row r="3073" spans="1:4">
      <c r="A3073">
        <v>3068</v>
      </c>
      <c r="B3073" s="5" t="s">
        <v>3021</v>
      </c>
      <c r="C3073" s="5" t="s">
        <v>2590</v>
      </c>
      <c r="D3073" s="5" t="s">
        <v>8</v>
      </c>
    </row>
    <row r="3074" spans="1:4">
      <c r="A3074">
        <v>3069</v>
      </c>
      <c r="B3074" s="5" t="s">
        <v>3022</v>
      </c>
      <c r="C3074" s="5" t="s">
        <v>2590</v>
      </c>
      <c r="D3074" s="5" t="s">
        <v>10</v>
      </c>
    </row>
    <row r="3075" spans="1:4">
      <c r="A3075">
        <v>3070</v>
      </c>
      <c r="B3075" s="5" t="s">
        <v>3023</v>
      </c>
      <c r="C3075" s="5" t="s">
        <v>2590</v>
      </c>
      <c r="D3075" s="5" t="s">
        <v>10</v>
      </c>
    </row>
    <row r="3076" spans="1:4">
      <c r="A3076">
        <v>3071</v>
      </c>
      <c r="B3076" s="5" t="s">
        <v>3024</v>
      </c>
      <c r="C3076" s="5" t="s">
        <v>2590</v>
      </c>
      <c r="D3076" s="5" t="s">
        <v>10</v>
      </c>
    </row>
    <row r="3077" spans="1:4">
      <c r="A3077">
        <v>3072</v>
      </c>
      <c r="B3077" s="5" t="s">
        <v>3025</v>
      </c>
      <c r="C3077" s="5" t="s">
        <v>2590</v>
      </c>
      <c r="D3077" s="5" t="s">
        <v>12</v>
      </c>
    </row>
    <row r="3078" spans="1:4">
      <c r="A3078">
        <v>3073</v>
      </c>
      <c r="B3078" s="5" t="s">
        <v>3026</v>
      </c>
      <c r="C3078" s="5" t="s">
        <v>2590</v>
      </c>
      <c r="D3078" s="5" t="s">
        <v>12</v>
      </c>
    </row>
    <row r="3079" spans="1:4">
      <c r="A3079">
        <v>3074</v>
      </c>
      <c r="B3079" s="5" t="s">
        <v>3027</v>
      </c>
      <c r="C3079" s="5" t="s">
        <v>2590</v>
      </c>
      <c r="D3079" s="5" t="s">
        <v>8</v>
      </c>
    </row>
    <row r="3080" spans="1:4">
      <c r="A3080">
        <v>3075</v>
      </c>
      <c r="B3080" s="5" t="s">
        <v>3028</v>
      </c>
      <c r="C3080" s="5" t="s">
        <v>2590</v>
      </c>
      <c r="D3080" s="5" t="s">
        <v>10</v>
      </c>
    </row>
    <row r="3081" spans="1:4">
      <c r="A3081">
        <v>3076</v>
      </c>
      <c r="B3081" s="5" t="s">
        <v>3029</v>
      </c>
      <c r="C3081" s="5" t="s">
        <v>2590</v>
      </c>
      <c r="D3081" s="5" t="s">
        <v>12</v>
      </c>
    </row>
    <row r="3082" spans="1:4">
      <c r="A3082">
        <v>3077</v>
      </c>
      <c r="B3082" s="5" t="s">
        <v>3030</v>
      </c>
      <c r="C3082" s="5" t="s">
        <v>2590</v>
      </c>
      <c r="D3082" s="5" t="s">
        <v>12</v>
      </c>
    </row>
    <row r="3083" spans="1:4">
      <c r="A3083">
        <v>3078</v>
      </c>
      <c r="B3083" s="5" t="s">
        <v>3031</v>
      </c>
      <c r="C3083" s="5" t="s">
        <v>2590</v>
      </c>
      <c r="D3083" s="5" t="s">
        <v>12</v>
      </c>
    </row>
    <row r="3084" spans="1:4">
      <c r="A3084">
        <v>3079</v>
      </c>
      <c r="B3084" s="5" t="s">
        <v>3032</v>
      </c>
      <c r="C3084" s="5" t="s">
        <v>2590</v>
      </c>
      <c r="D3084" s="5" t="s">
        <v>8</v>
      </c>
    </row>
    <row r="3085" spans="1:4">
      <c r="A3085">
        <v>3080</v>
      </c>
      <c r="B3085" s="5" t="s">
        <v>3033</v>
      </c>
      <c r="C3085" s="5" t="s">
        <v>2590</v>
      </c>
      <c r="D3085" s="5" t="s">
        <v>12</v>
      </c>
    </row>
    <row r="3086" spans="1:4">
      <c r="A3086">
        <v>3081</v>
      </c>
      <c r="B3086" s="5" t="s">
        <v>3034</v>
      </c>
      <c r="C3086" s="5" t="s">
        <v>2590</v>
      </c>
      <c r="D3086" s="5" t="s">
        <v>10</v>
      </c>
    </row>
    <row r="3087" spans="1:4">
      <c r="A3087">
        <v>3082</v>
      </c>
      <c r="B3087" s="5" t="s">
        <v>3035</v>
      </c>
      <c r="C3087" s="5" t="s">
        <v>2590</v>
      </c>
      <c r="D3087" s="5" t="s">
        <v>8</v>
      </c>
    </row>
    <row r="3088" spans="1:4">
      <c r="A3088">
        <v>3083</v>
      </c>
      <c r="B3088" s="5" t="s">
        <v>3036</v>
      </c>
      <c r="C3088" s="5" t="s">
        <v>2590</v>
      </c>
      <c r="D3088" s="5" t="s">
        <v>10</v>
      </c>
    </row>
    <row r="3089" spans="1:4">
      <c r="A3089">
        <v>3084</v>
      </c>
      <c r="B3089" s="5" t="s">
        <v>3037</v>
      </c>
      <c r="C3089" s="5" t="s">
        <v>2590</v>
      </c>
      <c r="D3089" s="5" t="s">
        <v>8</v>
      </c>
    </row>
    <row r="3090" spans="1:4">
      <c r="A3090">
        <v>3085</v>
      </c>
      <c r="B3090" s="5" t="s">
        <v>1891</v>
      </c>
      <c r="C3090" s="5" t="s">
        <v>2590</v>
      </c>
      <c r="D3090" s="5" t="s">
        <v>8</v>
      </c>
    </row>
    <row r="3091" spans="1:4">
      <c r="A3091">
        <v>3086</v>
      </c>
      <c r="B3091" s="5" t="s">
        <v>3038</v>
      </c>
      <c r="C3091" s="5" t="s">
        <v>2590</v>
      </c>
      <c r="D3091" s="5" t="s">
        <v>10</v>
      </c>
    </row>
    <row r="3092" spans="1:4">
      <c r="A3092">
        <v>3087</v>
      </c>
      <c r="B3092" s="5" t="s">
        <v>3039</v>
      </c>
      <c r="C3092" s="5" t="s">
        <v>2590</v>
      </c>
      <c r="D3092" s="5" t="s">
        <v>8</v>
      </c>
    </row>
    <row r="3093" spans="1:4">
      <c r="A3093">
        <v>3088</v>
      </c>
      <c r="B3093" s="5" t="s">
        <v>3040</v>
      </c>
      <c r="C3093" s="5" t="s">
        <v>2590</v>
      </c>
      <c r="D3093" s="5" t="s">
        <v>12</v>
      </c>
    </row>
    <row r="3094" spans="1:4">
      <c r="A3094">
        <v>3089</v>
      </c>
      <c r="B3094" s="5" t="s">
        <v>3041</v>
      </c>
      <c r="C3094" s="5" t="s">
        <v>2590</v>
      </c>
      <c r="D3094" s="5" t="s">
        <v>8</v>
      </c>
    </row>
    <row r="3095" spans="1:4">
      <c r="A3095">
        <v>3090</v>
      </c>
      <c r="B3095" s="5" t="s">
        <v>3042</v>
      </c>
      <c r="C3095" s="5" t="s">
        <v>2590</v>
      </c>
      <c r="D3095" s="5" t="s">
        <v>12</v>
      </c>
    </row>
    <row r="3096" spans="1:4">
      <c r="A3096">
        <v>3091</v>
      </c>
      <c r="B3096" s="5" t="s">
        <v>3043</v>
      </c>
      <c r="C3096" s="5" t="s">
        <v>2590</v>
      </c>
      <c r="D3096" s="5" t="s">
        <v>8</v>
      </c>
    </row>
    <row r="3097" spans="1:4">
      <c r="A3097">
        <v>3092</v>
      </c>
      <c r="B3097" s="5" t="s">
        <v>3044</v>
      </c>
      <c r="C3097" s="5" t="s">
        <v>2590</v>
      </c>
      <c r="D3097" s="5" t="s">
        <v>10</v>
      </c>
    </row>
    <row r="3098" spans="1:4">
      <c r="A3098">
        <v>3093</v>
      </c>
      <c r="B3098" s="5" t="s">
        <v>3045</v>
      </c>
      <c r="C3098" s="5" t="s">
        <v>2590</v>
      </c>
      <c r="D3098" s="5" t="s">
        <v>10</v>
      </c>
    </row>
    <row r="3099" spans="1:4">
      <c r="A3099">
        <v>3094</v>
      </c>
      <c r="B3099" s="5" t="s">
        <v>2470</v>
      </c>
      <c r="C3099" s="5" t="s">
        <v>2590</v>
      </c>
      <c r="D3099" s="5" t="s">
        <v>12</v>
      </c>
    </row>
    <row r="3100" spans="1:4">
      <c r="A3100">
        <v>3095</v>
      </c>
      <c r="B3100" s="5" t="s">
        <v>3046</v>
      </c>
      <c r="C3100" s="5" t="s">
        <v>2590</v>
      </c>
      <c r="D3100" s="5" t="s">
        <v>10</v>
      </c>
    </row>
    <row r="3101" spans="1:4">
      <c r="A3101">
        <v>3096</v>
      </c>
      <c r="B3101" s="5" t="s">
        <v>3047</v>
      </c>
      <c r="C3101" s="5" t="s">
        <v>2590</v>
      </c>
      <c r="D3101" s="5" t="s">
        <v>10</v>
      </c>
    </row>
    <row r="3102" spans="1:4">
      <c r="A3102">
        <v>3097</v>
      </c>
      <c r="B3102" s="5" t="s">
        <v>3048</v>
      </c>
      <c r="C3102" s="5" t="s">
        <v>2590</v>
      </c>
      <c r="D3102" s="5" t="s">
        <v>8</v>
      </c>
    </row>
    <row r="3103" spans="1:4">
      <c r="A3103">
        <v>3098</v>
      </c>
      <c r="B3103" s="5" t="s">
        <v>3049</v>
      </c>
      <c r="C3103" s="5" t="s">
        <v>2590</v>
      </c>
      <c r="D3103" s="5" t="s">
        <v>8</v>
      </c>
    </row>
    <row r="3104" spans="1:4">
      <c r="A3104">
        <v>3099</v>
      </c>
      <c r="B3104" s="5" t="s">
        <v>3050</v>
      </c>
      <c r="C3104" s="5" t="s">
        <v>2590</v>
      </c>
      <c r="D3104" s="5" t="s">
        <v>8</v>
      </c>
    </row>
    <row r="3105" spans="1:4">
      <c r="A3105">
        <v>3100</v>
      </c>
      <c r="B3105" s="5" t="s">
        <v>3051</v>
      </c>
      <c r="C3105" s="5" t="s">
        <v>2590</v>
      </c>
      <c r="D3105" s="5" t="s">
        <v>8</v>
      </c>
    </row>
    <row r="3106" spans="1:4">
      <c r="A3106">
        <v>3101</v>
      </c>
      <c r="B3106" s="5" t="s">
        <v>3052</v>
      </c>
      <c r="C3106" s="5" t="s">
        <v>2590</v>
      </c>
      <c r="D3106" s="5" t="s">
        <v>10</v>
      </c>
    </row>
    <row r="3107" spans="1:4">
      <c r="A3107">
        <v>3102</v>
      </c>
      <c r="B3107" s="5" t="s">
        <v>3053</v>
      </c>
      <c r="C3107" s="5" t="s">
        <v>2590</v>
      </c>
      <c r="D3107" s="5" t="s">
        <v>12</v>
      </c>
    </row>
    <row r="3108" spans="1:4">
      <c r="A3108">
        <v>3103</v>
      </c>
      <c r="B3108" s="5" t="s">
        <v>3054</v>
      </c>
      <c r="C3108" s="5" t="s">
        <v>2590</v>
      </c>
      <c r="D3108" s="5" t="s">
        <v>8</v>
      </c>
    </row>
    <row r="3109" spans="1:4">
      <c r="A3109">
        <v>3104</v>
      </c>
      <c r="B3109" s="5" t="s">
        <v>3055</v>
      </c>
      <c r="C3109" s="5" t="s">
        <v>2590</v>
      </c>
      <c r="D3109" s="5" t="s">
        <v>8</v>
      </c>
    </row>
    <row r="3110" spans="1:4">
      <c r="A3110">
        <v>3105</v>
      </c>
      <c r="B3110" s="5" t="s">
        <v>3056</v>
      </c>
      <c r="C3110" s="5" t="s">
        <v>3057</v>
      </c>
      <c r="D3110" s="5" t="s">
        <v>8</v>
      </c>
    </row>
    <row r="3111" spans="1:4">
      <c r="A3111">
        <v>3106</v>
      </c>
      <c r="B3111" s="5" t="s">
        <v>3058</v>
      </c>
      <c r="C3111" s="5" t="s">
        <v>3057</v>
      </c>
      <c r="D3111" s="5" t="s">
        <v>12</v>
      </c>
    </row>
    <row r="3112" spans="1:4">
      <c r="A3112">
        <v>3107</v>
      </c>
      <c r="B3112" s="5" t="s">
        <v>3059</v>
      </c>
      <c r="C3112" s="5" t="s">
        <v>3057</v>
      </c>
      <c r="D3112" s="5" t="s">
        <v>8</v>
      </c>
    </row>
    <row r="3113" spans="1:4">
      <c r="A3113">
        <v>3108</v>
      </c>
      <c r="B3113" s="5" t="s">
        <v>3060</v>
      </c>
      <c r="C3113" s="5" t="s">
        <v>3057</v>
      </c>
      <c r="D3113" s="5" t="s">
        <v>8</v>
      </c>
    </row>
    <row r="3114" spans="1:4">
      <c r="A3114">
        <v>3109</v>
      </c>
      <c r="B3114" s="5" t="s">
        <v>3061</v>
      </c>
      <c r="C3114" s="5" t="s">
        <v>3057</v>
      </c>
      <c r="D3114" s="5" t="s">
        <v>8</v>
      </c>
    </row>
    <row r="3115" spans="1:4">
      <c r="A3115">
        <v>3110</v>
      </c>
      <c r="B3115" s="5" t="s">
        <v>3062</v>
      </c>
      <c r="C3115" s="5" t="s">
        <v>3057</v>
      </c>
      <c r="D3115" s="5" t="s">
        <v>10</v>
      </c>
    </row>
    <row r="3116" spans="1:4">
      <c r="A3116">
        <v>3111</v>
      </c>
      <c r="B3116" s="5" t="s">
        <v>3063</v>
      </c>
      <c r="C3116" s="5" t="s">
        <v>3057</v>
      </c>
      <c r="D3116" s="5" t="s">
        <v>8</v>
      </c>
    </row>
    <row r="3117" spans="1:4">
      <c r="A3117">
        <v>3112</v>
      </c>
      <c r="B3117" s="5" t="s">
        <v>3064</v>
      </c>
      <c r="C3117" s="5" t="s">
        <v>3057</v>
      </c>
      <c r="D3117" s="5" t="s">
        <v>8</v>
      </c>
    </row>
    <row r="3118" spans="1:4">
      <c r="A3118">
        <v>3113</v>
      </c>
      <c r="B3118" s="5" t="s">
        <v>3065</v>
      </c>
      <c r="C3118" s="5" t="s">
        <v>3057</v>
      </c>
      <c r="D3118" s="5" t="s">
        <v>8</v>
      </c>
    </row>
    <row r="3119" spans="1:4">
      <c r="A3119">
        <v>3114</v>
      </c>
      <c r="B3119" s="5" t="s">
        <v>3066</v>
      </c>
      <c r="C3119" s="5" t="s">
        <v>3057</v>
      </c>
      <c r="D3119" s="5" t="s">
        <v>8</v>
      </c>
    </row>
    <row r="3120" spans="1:4">
      <c r="A3120">
        <v>3115</v>
      </c>
      <c r="B3120" s="5" t="s">
        <v>3067</v>
      </c>
      <c r="C3120" s="5" t="s">
        <v>3057</v>
      </c>
      <c r="D3120" s="5" t="s">
        <v>12</v>
      </c>
    </row>
    <row r="3121" spans="1:4">
      <c r="A3121">
        <v>3116</v>
      </c>
      <c r="B3121" s="5" t="s">
        <v>3068</v>
      </c>
      <c r="C3121" s="5" t="s">
        <v>3057</v>
      </c>
      <c r="D3121" s="5" t="s">
        <v>8</v>
      </c>
    </row>
    <row r="3122" spans="1:4">
      <c r="A3122">
        <v>3117</v>
      </c>
      <c r="B3122" s="5" t="s">
        <v>3069</v>
      </c>
      <c r="C3122" s="5" t="s">
        <v>3057</v>
      </c>
      <c r="D3122" s="5" t="s">
        <v>8</v>
      </c>
    </row>
    <row r="3123" spans="1:4">
      <c r="A3123">
        <v>3118</v>
      </c>
      <c r="B3123" s="5" t="s">
        <v>3070</v>
      </c>
      <c r="C3123" s="5" t="s">
        <v>3057</v>
      </c>
      <c r="D3123" s="5" t="s">
        <v>10</v>
      </c>
    </row>
    <row r="3124" spans="1:4">
      <c r="A3124">
        <v>3119</v>
      </c>
      <c r="B3124" s="5" t="s">
        <v>3071</v>
      </c>
      <c r="C3124" s="5" t="s">
        <v>3057</v>
      </c>
      <c r="D3124" s="5" t="s">
        <v>8</v>
      </c>
    </row>
    <row r="3125" spans="1:4">
      <c r="A3125">
        <v>3120</v>
      </c>
      <c r="B3125" s="5" t="s">
        <v>3072</v>
      </c>
      <c r="C3125" s="5" t="s">
        <v>3057</v>
      </c>
      <c r="D3125" s="5" t="s">
        <v>8</v>
      </c>
    </row>
    <row r="3126" spans="1:4">
      <c r="A3126">
        <v>3121</v>
      </c>
      <c r="B3126" s="5" t="s">
        <v>3073</v>
      </c>
      <c r="C3126" s="5" t="s">
        <v>3057</v>
      </c>
      <c r="D3126" s="5" t="s">
        <v>10</v>
      </c>
    </row>
    <row r="3127" spans="1:4">
      <c r="A3127">
        <v>3122</v>
      </c>
      <c r="B3127" s="5" t="s">
        <v>3074</v>
      </c>
      <c r="C3127" s="5" t="s">
        <v>3057</v>
      </c>
      <c r="D3127" s="5" t="s">
        <v>8</v>
      </c>
    </row>
    <row r="3128" spans="1:4">
      <c r="A3128">
        <v>3123</v>
      </c>
      <c r="B3128" s="5" t="s">
        <v>3075</v>
      </c>
      <c r="C3128" s="5" t="s">
        <v>3057</v>
      </c>
      <c r="D3128" s="5" t="s">
        <v>8</v>
      </c>
    </row>
    <row r="3129" spans="1:4">
      <c r="A3129">
        <v>3124</v>
      </c>
      <c r="B3129" s="5" t="s">
        <v>3076</v>
      </c>
      <c r="C3129" s="5" t="s">
        <v>3057</v>
      </c>
      <c r="D3129" s="5" t="s">
        <v>8</v>
      </c>
    </row>
    <row r="3130" spans="1:4">
      <c r="A3130">
        <v>3125</v>
      </c>
      <c r="B3130" s="5" t="s">
        <v>3077</v>
      </c>
      <c r="C3130" s="5" t="s">
        <v>3057</v>
      </c>
      <c r="D3130" s="5" t="s">
        <v>12</v>
      </c>
    </row>
    <row r="3131" spans="1:4">
      <c r="A3131">
        <v>3126</v>
      </c>
      <c r="B3131" s="5" t="s">
        <v>3078</v>
      </c>
      <c r="C3131" s="5" t="s">
        <v>3057</v>
      </c>
      <c r="D3131" s="5" t="s">
        <v>12</v>
      </c>
    </row>
    <row r="3132" spans="1:4">
      <c r="A3132">
        <v>3127</v>
      </c>
      <c r="B3132" s="5" t="s">
        <v>3079</v>
      </c>
      <c r="C3132" s="5" t="s">
        <v>3057</v>
      </c>
      <c r="D3132" s="5" t="s">
        <v>8</v>
      </c>
    </row>
    <row r="3133" spans="1:4">
      <c r="A3133">
        <v>3128</v>
      </c>
      <c r="B3133" s="5" t="s">
        <v>3080</v>
      </c>
      <c r="C3133" s="5" t="s">
        <v>3057</v>
      </c>
      <c r="D3133" s="5" t="s">
        <v>8</v>
      </c>
    </row>
    <row r="3134" spans="1:4">
      <c r="A3134">
        <v>3129</v>
      </c>
      <c r="B3134" s="5" t="s">
        <v>3081</v>
      </c>
      <c r="C3134" s="5" t="s">
        <v>3057</v>
      </c>
      <c r="D3134" s="5" t="s">
        <v>8</v>
      </c>
    </row>
    <row r="3135" spans="1:4">
      <c r="A3135">
        <v>3130</v>
      </c>
      <c r="B3135" s="5" t="s">
        <v>3082</v>
      </c>
      <c r="C3135" s="5" t="s">
        <v>3057</v>
      </c>
      <c r="D3135" s="5" t="s">
        <v>8</v>
      </c>
    </row>
    <row r="3136" spans="1:4">
      <c r="A3136">
        <v>3131</v>
      </c>
      <c r="B3136" s="5" t="s">
        <v>3083</v>
      </c>
      <c r="C3136" s="5" t="s">
        <v>3057</v>
      </c>
      <c r="D3136" s="5" t="s">
        <v>12</v>
      </c>
    </row>
    <row r="3137" spans="1:4">
      <c r="A3137">
        <v>3132</v>
      </c>
      <c r="B3137" s="5" t="s">
        <v>3084</v>
      </c>
      <c r="C3137" s="5" t="s">
        <v>3057</v>
      </c>
      <c r="D3137" s="5" t="s">
        <v>8</v>
      </c>
    </row>
    <row r="3138" spans="1:4">
      <c r="A3138">
        <v>3133</v>
      </c>
      <c r="B3138" s="5" t="s">
        <v>3085</v>
      </c>
      <c r="C3138" s="5" t="s">
        <v>3057</v>
      </c>
      <c r="D3138" s="5" t="s">
        <v>8</v>
      </c>
    </row>
    <row r="3139" spans="1:4">
      <c r="A3139">
        <v>3134</v>
      </c>
      <c r="B3139" s="5" t="s">
        <v>3086</v>
      </c>
      <c r="C3139" s="5" t="s">
        <v>3057</v>
      </c>
      <c r="D3139" s="5" t="s">
        <v>10</v>
      </c>
    </row>
    <row r="3140" spans="1:4">
      <c r="A3140">
        <v>3135</v>
      </c>
      <c r="B3140" s="5" t="s">
        <v>3087</v>
      </c>
      <c r="C3140" s="5" t="s">
        <v>3057</v>
      </c>
      <c r="D3140" s="5" t="s">
        <v>8</v>
      </c>
    </row>
    <row r="3141" spans="1:4">
      <c r="A3141">
        <v>3136</v>
      </c>
      <c r="B3141" s="5" t="s">
        <v>3088</v>
      </c>
      <c r="C3141" s="5" t="s">
        <v>3057</v>
      </c>
      <c r="D3141" s="5" t="s">
        <v>12</v>
      </c>
    </row>
    <row r="3142" spans="1:4">
      <c r="A3142">
        <v>3137</v>
      </c>
      <c r="B3142" s="5" t="s">
        <v>3089</v>
      </c>
      <c r="C3142" s="5" t="s">
        <v>3057</v>
      </c>
      <c r="D3142" s="5" t="s">
        <v>8</v>
      </c>
    </row>
    <row r="3143" spans="1:4">
      <c r="A3143">
        <v>3138</v>
      </c>
      <c r="B3143" s="5" t="s">
        <v>3090</v>
      </c>
      <c r="C3143" s="5" t="s">
        <v>3057</v>
      </c>
      <c r="D3143" s="5" t="s">
        <v>8</v>
      </c>
    </row>
    <row r="3144" spans="1:4">
      <c r="A3144">
        <v>3139</v>
      </c>
      <c r="B3144" s="5" t="s">
        <v>3091</v>
      </c>
      <c r="C3144" s="5" t="s">
        <v>3057</v>
      </c>
      <c r="D3144" s="5" t="s">
        <v>12</v>
      </c>
    </row>
    <row r="3145" spans="1:4">
      <c r="A3145">
        <v>3140</v>
      </c>
      <c r="B3145" s="5" t="s">
        <v>3092</v>
      </c>
      <c r="C3145" s="5" t="s">
        <v>3057</v>
      </c>
      <c r="D3145" s="5" t="s">
        <v>8</v>
      </c>
    </row>
    <row r="3146" spans="1:4">
      <c r="A3146">
        <v>3141</v>
      </c>
      <c r="B3146" s="5" t="s">
        <v>3093</v>
      </c>
      <c r="C3146" s="5" t="s">
        <v>3057</v>
      </c>
      <c r="D3146" s="5" t="s">
        <v>10</v>
      </c>
    </row>
    <row r="3147" spans="1:4">
      <c r="A3147">
        <v>3142</v>
      </c>
      <c r="B3147" s="5" t="s">
        <v>696</v>
      </c>
      <c r="C3147" s="5" t="s">
        <v>3057</v>
      </c>
      <c r="D3147" s="5" t="s">
        <v>12</v>
      </c>
    </row>
    <row r="3148" spans="1:4">
      <c r="A3148">
        <v>3143</v>
      </c>
      <c r="B3148" s="5" t="s">
        <v>3094</v>
      </c>
      <c r="C3148" s="5" t="s">
        <v>3057</v>
      </c>
      <c r="D3148" s="5" t="s">
        <v>8</v>
      </c>
    </row>
    <row r="3149" spans="1:4">
      <c r="A3149">
        <v>3144</v>
      </c>
      <c r="B3149" s="5" t="s">
        <v>3095</v>
      </c>
      <c r="C3149" s="5" t="s">
        <v>3057</v>
      </c>
      <c r="D3149" s="5" t="s">
        <v>8</v>
      </c>
    </row>
    <row r="3150" spans="1:4">
      <c r="A3150">
        <v>3145</v>
      </c>
      <c r="B3150" s="5" t="s">
        <v>3096</v>
      </c>
      <c r="C3150" s="5" t="s">
        <v>3057</v>
      </c>
      <c r="D3150" s="5" t="s">
        <v>10</v>
      </c>
    </row>
    <row r="3151" spans="1:4">
      <c r="A3151">
        <v>3146</v>
      </c>
      <c r="B3151" s="5" t="s">
        <v>3097</v>
      </c>
      <c r="C3151" s="5" t="s">
        <v>3057</v>
      </c>
      <c r="D3151" s="5" t="s">
        <v>8</v>
      </c>
    </row>
    <row r="3152" spans="1:4">
      <c r="A3152">
        <v>3147</v>
      </c>
      <c r="B3152" s="5" t="s">
        <v>3098</v>
      </c>
      <c r="C3152" s="5" t="s">
        <v>3057</v>
      </c>
      <c r="D3152" s="5" t="s">
        <v>8</v>
      </c>
    </row>
    <row r="3153" spans="1:4">
      <c r="A3153">
        <v>3148</v>
      </c>
      <c r="B3153" s="5" t="s">
        <v>3099</v>
      </c>
      <c r="C3153" s="5" t="s">
        <v>3057</v>
      </c>
      <c r="D3153" s="5" t="s">
        <v>8</v>
      </c>
    </row>
    <row r="3154" spans="1:4">
      <c r="A3154">
        <v>3149</v>
      </c>
      <c r="B3154" s="5" t="s">
        <v>3100</v>
      </c>
      <c r="C3154" s="5" t="s">
        <v>3057</v>
      </c>
      <c r="D3154" s="5" t="s">
        <v>8</v>
      </c>
    </row>
    <row r="3155" spans="1:4">
      <c r="A3155">
        <v>3150</v>
      </c>
      <c r="B3155" s="5" t="s">
        <v>3101</v>
      </c>
      <c r="C3155" s="5" t="s">
        <v>3057</v>
      </c>
      <c r="D3155" s="5" t="s">
        <v>10</v>
      </c>
    </row>
    <row r="3156" spans="1:4">
      <c r="A3156">
        <v>3151</v>
      </c>
      <c r="B3156" s="5" t="s">
        <v>3102</v>
      </c>
      <c r="C3156" s="5" t="s">
        <v>3057</v>
      </c>
      <c r="D3156" s="5" t="s">
        <v>8</v>
      </c>
    </row>
    <row r="3157" spans="1:4">
      <c r="A3157">
        <v>3152</v>
      </c>
      <c r="B3157" s="5" t="s">
        <v>3103</v>
      </c>
      <c r="C3157" s="5" t="s">
        <v>3057</v>
      </c>
      <c r="D3157" s="5" t="s">
        <v>10</v>
      </c>
    </row>
    <row r="3158" spans="1:4">
      <c r="A3158">
        <v>3153</v>
      </c>
      <c r="B3158" s="5" t="s">
        <v>3104</v>
      </c>
      <c r="C3158" s="5" t="s">
        <v>3057</v>
      </c>
      <c r="D3158" s="5" t="s">
        <v>8</v>
      </c>
    </row>
    <row r="3159" spans="1:4">
      <c r="A3159">
        <v>3154</v>
      </c>
      <c r="B3159" s="5" t="s">
        <v>3105</v>
      </c>
      <c r="C3159" s="5" t="s">
        <v>3057</v>
      </c>
      <c r="D3159" s="5" t="s">
        <v>8</v>
      </c>
    </row>
    <row r="3160" spans="1:4">
      <c r="A3160">
        <v>3155</v>
      </c>
      <c r="B3160" s="5" t="s">
        <v>3106</v>
      </c>
      <c r="C3160" s="5" t="s">
        <v>3057</v>
      </c>
      <c r="D3160" s="5" t="s">
        <v>8</v>
      </c>
    </row>
    <row r="3161" spans="1:4">
      <c r="A3161">
        <v>3156</v>
      </c>
      <c r="B3161" s="5" t="s">
        <v>3107</v>
      </c>
      <c r="C3161" s="5" t="s">
        <v>3057</v>
      </c>
      <c r="D3161" s="5" t="s">
        <v>8</v>
      </c>
    </row>
    <row r="3162" spans="1:4">
      <c r="A3162">
        <v>3157</v>
      </c>
      <c r="B3162" s="5" t="s">
        <v>3108</v>
      </c>
      <c r="C3162" s="5" t="s">
        <v>3057</v>
      </c>
      <c r="D3162" s="5" t="s">
        <v>12</v>
      </c>
    </row>
    <row r="3163" spans="1:4">
      <c r="A3163">
        <v>3158</v>
      </c>
      <c r="B3163" s="5" t="s">
        <v>3109</v>
      </c>
      <c r="C3163" s="5" t="s">
        <v>3057</v>
      </c>
      <c r="D3163" s="5" t="s">
        <v>10</v>
      </c>
    </row>
    <row r="3164" spans="1:4">
      <c r="A3164">
        <v>3159</v>
      </c>
      <c r="B3164" s="5" t="s">
        <v>3110</v>
      </c>
      <c r="C3164" s="5" t="s">
        <v>3057</v>
      </c>
      <c r="D3164" s="5" t="s">
        <v>8</v>
      </c>
    </row>
    <row r="3165" spans="1:4">
      <c r="A3165">
        <v>3160</v>
      </c>
      <c r="B3165" s="5" t="s">
        <v>3111</v>
      </c>
      <c r="C3165" s="5" t="s">
        <v>3057</v>
      </c>
      <c r="D3165" s="5" t="s">
        <v>8</v>
      </c>
    </row>
    <row r="3166" spans="1:4">
      <c r="A3166">
        <v>3161</v>
      </c>
      <c r="B3166" s="5" t="s">
        <v>3112</v>
      </c>
      <c r="C3166" s="5" t="s">
        <v>3057</v>
      </c>
      <c r="D3166" s="5" t="s">
        <v>8</v>
      </c>
    </row>
    <row r="3167" spans="1:4">
      <c r="A3167">
        <v>3162</v>
      </c>
      <c r="B3167" s="5" t="s">
        <v>3113</v>
      </c>
      <c r="C3167" s="5" t="s">
        <v>3057</v>
      </c>
      <c r="D3167" s="5" t="s">
        <v>10</v>
      </c>
    </row>
    <row r="3168" spans="1:4">
      <c r="A3168">
        <v>3163</v>
      </c>
      <c r="B3168" s="5" t="s">
        <v>3114</v>
      </c>
      <c r="C3168" s="5" t="s">
        <v>3057</v>
      </c>
      <c r="D3168" s="5" t="s">
        <v>12</v>
      </c>
    </row>
    <row r="3169" spans="1:4">
      <c r="A3169">
        <v>3164</v>
      </c>
      <c r="B3169" s="5" t="s">
        <v>3115</v>
      </c>
      <c r="C3169" s="5" t="s">
        <v>3057</v>
      </c>
      <c r="D3169" s="5" t="s">
        <v>8</v>
      </c>
    </row>
    <row r="3170" spans="1:4">
      <c r="A3170">
        <v>3165</v>
      </c>
      <c r="B3170" s="5" t="s">
        <v>3116</v>
      </c>
      <c r="C3170" s="5" t="s">
        <v>3057</v>
      </c>
      <c r="D3170" s="5" t="s">
        <v>8</v>
      </c>
    </row>
    <row r="3171" spans="1:4">
      <c r="A3171">
        <v>3166</v>
      </c>
      <c r="B3171" s="5" t="s">
        <v>3117</v>
      </c>
      <c r="C3171" s="5" t="s">
        <v>3057</v>
      </c>
      <c r="D3171" s="5" t="s">
        <v>10</v>
      </c>
    </row>
    <row r="3172" spans="1:4">
      <c r="A3172">
        <v>3167</v>
      </c>
      <c r="B3172" s="5" t="s">
        <v>3118</v>
      </c>
      <c r="C3172" s="5" t="s">
        <v>3057</v>
      </c>
      <c r="D3172" s="5" t="s">
        <v>8</v>
      </c>
    </row>
    <row r="3173" spans="1:4">
      <c r="A3173">
        <v>3168</v>
      </c>
      <c r="B3173" s="5" t="s">
        <v>3119</v>
      </c>
      <c r="C3173" s="5" t="s">
        <v>3057</v>
      </c>
      <c r="D3173" s="5" t="s">
        <v>12</v>
      </c>
    </row>
    <row r="3174" spans="1:4">
      <c r="A3174">
        <v>3169</v>
      </c>
      <c r="B3174" s="5" t="s">
        <v>3120</v>
      </c>
      <c r="C3174" s="5" t="s">
        <v>3057</v>
      </c>
      <c r="D3174" s="5" t="s">
        <v>8</v>
      </c>
    </row>
    <row r="3175" spans="1:4">
      <c r="A3175">
        <v>3170</v>
      </c>
      <c r="B3175" s="5" t="s">
        <v>3121</v>
      </c>
      <c r="C3175" s="5" t="s">
        <v>3057</v>
      </c>
      <c r="D3175" s="5" t="s">
        <v>12</v>
      </c>
    </row>
    <row r="3176" spans="1:4">
      <c r="A3176">
        <v>3171</v>
      </c>
      <c r="B3176" s="5" t="s">
        <v>3122</v>
      </c>
      <c r="C3176" s="5" t="s">
        <v>3057</v>
      </c>
      <c r="D3176" s="5" t="s">
        <v>12</v>
      </c>
    </row>
    <row r="3177" spans="1:4">
      <c r="A3177">
        <v>3172</v>
      </c>
      <c r="B3177" s="5" t="s">
        <v>3123</v>
      </c>
      <c r="C3177" s="5" t="s">
        <v>3057</v>
      </c>
      <c r="D3177" s="5" t="s">
        <v>10</v>
      </c>
    </row>
    <row r="3178" spans="1:4">
      <c r="A3178">
        <v>3173</v>
      </c>
      <c r="B3178" s="5" t="s">
        <v>3124</v>
      </c>
      <c r="C3178" s="5" t="s">
        <v>3057</v>
      </c>
      <c r="D3178" s="5" t="s">
        <v>8</v>
      </c>
    </row>
    <row r="3179" spans="1:4">
      <c r="A3179">
        <v>3174</v>
      </c>
      <c r="B3179" s="5" t="s">
        <v>3125</v>
      </c>
      <c r="C3179" s="5" t="s">
        <v>3057</v>
      </c>
      <c r="D3179" s="5" t="s">
        <v>8</v>
      </c>
    </row>
    <row r="3180" spans="1:4">
      <c r="A3180">
        <v>3175</v>
      </c>
      <c r="B3180" s="5" t="s">
        <v>3126</v>
      </c>
      <c r="C3180" s="5" t="s">
        <v>3057</v>
      </c>
      <c r="D3180" s="5" t="s">
        <v>8</v>
      </c>
    </row>
    <row r="3181" spans="1:4">
      <c r="A3181">
        <v>3176</v>
      </c>
      <c r="B3181" s="5" t="s">
        <v>1498</v>
      </c>
      <c r="C3181" s="5" t="s">
        <v>3057</v>
      </c>
      <c r="D3181" s="5" t="s">
        <v>12</v>
      </c>
    </row>
    <row r="3182" spans="1:4">
      <c r="A3182">
        <v>3177</v>
      </c>
      <c r="B3182" s="5" t="s">
        <v>3127</v>
      </c>
      <c r="C3182" s="5" t="s">
        <v>3057</v>
      </c>
      <c r="D3182" s="5" t="s">
        <v>10</v>
      </c>
    </row>
    <row r="3183" spans="1:4">
      <c r="A3183">
        <v>3178</v>
      </c>
      <c r="B3183" s="5" t="s">
        <v>3128</v>
      </c>
      <c r="C3183" s="5" t="s">
        <v>3057</v>
      </c>
      <c r="D3183" s="5" t="s">
        <v>8</v>
      </c>
    </row>
    <row r="3184" spans="1:4">
      <c r="A3184">
        <v>3179</v>
      </c>
      <c r="B3184" s="5" t="s">
        <v>3129</v>
      </c>
      <c r="C3184" s="5" t="s">
        <v>3057</v>
      </c>
      <c r="D3184" s="5" t="s">
        <v>12</v>
      </c>
    </row>
    <row r="3185" spans="1:4">
      <c r="A3185">
        <v>3180</v>
      </c>
      <c r="B3185" s="5" t="s">
        <v>3130</v>
      </c>
      <c r="C3185" s="5" t="s">
        <v>3057</v>
      </c>
      <c r="D3185" s="5" t="s">
        <v>8</v>
      </c>
    </row>
    <row r="3186" spans="1:4">
      <c r="A3186">
        <v>3181</v>
      </c>
      <c r="B3186" s="5" t="s">
        <v>3131</v>
      </c>
      <c r="C3186" s="5" t="s">
        <v>3057</v>
      </c>
      <c r="D3186" s="5" t="s">
        <v>8</v>
      </c>
    </row>
    <row r="3187" spans="1:4">
      <c r="A3187">
        <v>3182</v>
      </c>
      <c r="B3187" s="5" t="s">
        <v>474</v>
      </c>
      <c r="C3187" s="5" t="s">
        <v>3057</v>
      </c>
      <c r="D3187" s="5" t="s">
        <v>8</v>
      </c>
    </row>
    <row r="3188" spans="1:4">
      <c r="A3188">
        <v>3183</v>
      </c>
      <c r="B3188" s="5" t="s">
        <v>3132</v>
      </c>
      <c r="C3188" s="5" t="s">
        <v>3057</v>
      </c>
      <c r="D3188" s="5" t="s">
        <v>8</v>
      </c>
    </row>
    <row r="3189" spans="1:4">
      <c r="A3189">
        <v>3184</v>
      </c>
      <c r="B3189" s="5" t="s">
        <v>3133</v>
      </c>
      <c r="C3189" s="5" t="s">
        <v>3057</v>
      </c>
      <c r="D3189" s="5" t="s">
        <v>10</v>
      </c>
    </row>
    <row r="3190" spans="1:4">
      <c r="A3190">
        <v>3185</v>
      </c>
      <c r="B3190" s="5" t="s">
        <v>3134</v>
      </c>
      <c r="C3190" s="5" t="s">
        <v>3057</v>
      </c>
      <c r="D3190" s="5" t="s">
        <v>12</v>
      </c>
    </row>
    <row r="3191" spans="1:4">
      <c r="A3191">
        <v>3186</v>
      </c>
      <c r="B3191" s="5" t="s">
        <v>3135</v>
      </c>
      <c r="C3191" s="5" t="s">
        <v>3057</v>
      </c>
      <c r="D3191" s="5" t="s">
        <v>8</v>
      </c>
    </row>
    <row r="3192" spans="1:4">
      <c r="A3192">
        <v>3187</v>
      </c>
      <c r="B3192" s="5" t="s">
        <v>3136</v>
      </c>
      <c r="C3192" s="5" t="s">
        <v>3057</v>
      </c>
      <c r="D3192" s="5" t="s">
        <v>8</v>
      </c>
    </row>
    <row r="3193" spans="1:4">
      <c r="A3193">
        <v>3188</v>
      </c>
      <c r="B3193" s="5" t="s">
        <v>3137</v>
      </c>
      <c r="C3193" s="5" t="s">
        <v>3057</v>
      </c>
      <c r="D3193" s="5" t="s">
        <v>12</v>
      </c>
    </row>
    <row r="3194" spans="1:4">
      <c r="A3194">
        <v>3189</v>
      </c>
      <c r="B3194" s="5" t="s">
        <v>3138</v>
      </c>
      <c r="C3194" s="5" t="s">
        <v>3057</v>
      </c>
      <c r="D3194" s="5" t="s">
        <v>8</v>
      </c>
    </row>
    <row r="3195" spans="1:4">
      <c r="A3195">
        <v>3190</v>
      </c>
      <c r="B3195" s="5" t="s">
        <v>3139</v>
      </c>
      <c r="C3195" s="5" t="s">
        <v>3057</v>
      </c>
      <c r="D3195" s="5" t="s">
        <v>8</v>
      </c>
    </row>
    <row r="3196" spans="1:4">
      <c r="A3196">
        <v>3191</v>
      </c>
      <c r="B3196" s="5" t="s">
        <v>3140</v>
      </c>
      <c r="C3196" s="5" t="s">
        <v>3057</v>
      </c>
      <c r="D3196" s="5" t="s">
        <v>12</v>
      </c>
    </row>
    <row r="3197" spans="1:4">
      <c r="A3197">
        <v>3192</v>
      </c>
      <c r="B3197" s="5" t="s">
        <v>3141</v>
      </c>
      <c r="C3197" s="5" t="s">
        <v>3057</v>
      </c>
      <c r="D3197" s="5" t="s">
        <v>8</v>
      </c>
    </row>
    <row r="3198" spans="1:4">
      <c r="A3198">
        <v>3193</v>
      </c>
      <c r="B3198" s="5" t="s">
        <v>3142</v>
      </c>
      <c r="C3198" s="5" t="s">
        <v>3057</v>
      </c>
      <c r="D3198" s="5" t="s">
        <v>12</v>
      </c>
    </row>
    <row r="3199" spans="1:4">
      <c r="A3199">
        <v>3194</v>
      </c>
      <c r="B3199" s="5" t="s">
        <v>3143</v>
      </c>
      <c r="C3199" s="5" t="s">
        <v>3057</v>
      </c>
      <c r="D3199" s="5" t="s">
        <v>12</v>
      </c>
    </row>
    <row r="3200" spans="1:4">
      <c r="A3200">
        <v>3195</v>
      </c>
      <c r="B3200" s="5" t="s">
        <v>3144</v>
      </c>
      <c r="C3200" s="5" t="s">
        <v>3057</v>
      </c>
      <c r="D3200" s="5" t="s">
        <v>8</v>
      </c>
    </row>
    <row r="3201" spans="1:4">
      <c r="A3201">
        <v>3196</v>
      </c>
      <c r="B3201" s="5" t="s">
        <v>3145</v>
      </c>
      <c r="C3201" s="5" t="s">
        <v>3057</v>
      </c>
      <c r="D3201" s="5" t="s">
        <v>10</v>
      </c>
    </row>
    <row r="3202" spans="1:4">
      <c r="A3202">
        <v>3197</v>
      </c>
      <c r="B3202" s="5" t="s">
        <v>3146</v>
      </c>
      <c r="C3202" s="5" t="s">
        <v>3057</v>
      </c>
      <c r="D3202" s="5" t="s">
        <v>8</v>
      </c>
    </row>
    <row r="3203" spans="1:4">
      <c r="A3203">
        <v>3198</v>
      </c>
      <c r="B3203" s="5" t="s">
        <v>3147</v>
      </c>
      <c r="C3203" s="5" t="s">
        <v>3057</v>
      </c>
      <c r="D3203" s="5" t="s">
        <v>8</v>
      </c>
    </row>
    <row r="3204" spans="1:4">
      <c r="A3204">
        <v>3199</v>
      </c>
      <c r="B3204" s="5" t="s">
        <v>3148</v>
      </c>
      <c r="C3204" s="5" t="s">
        <v>3057</v>
      </c>
      <c r="D3204" s="5" t="s">
        <v>8</v>
      </c>
    </row>
    <row r="3205" spans="1:4">
      <c r="A3205">
        <v>3200</v>
      </c>
      <c r="B3205" s="5" t="s">
        <v>3149</v>
      </c>
      <c r="C3205" s="5" t="s">
        <v>3057</v>
      </c>
      <c r="D3205" s="5" t="s">
        <v>8</v>
      </c>
    </row>
    <row r="3206" spans="1:4">
      <c r="A3206">
        <v>3201</v>
      </c>
      <c r="B3206" s="5" t="s">
        <v>3150</v>
      </c>
      <c r="C3206" s="5" t="s">
        <v>3057</v>
      </c>
      <c r="D3206" s="5" t="s">
        <v>10</v>
      </c>
    </row>
    <row r="3207" spans="1:4">
      <c r="A3207">
        <v>3202</v>
      </c>
      <c r="B3207" s="5" t="s">
        <v>3151</v>
      </c>
      <c r="C3207" s="5" t="s">
        <v>3057</v>
      </c>
      <c r="D3207" s="5" t="s">
        <v>8</v>
      </c>
    </row>
    <row r="3208" spans="1:4">
      <c r="A3208">
        <v>3203</v>
      </c>
      <c r="B3208" s="5" t="s">
        <v>3152</v>
      </c>
      <c r="C3208" s="5" t="s">
        <v>3057</v>
      </c>
      <c r="D3208" s="5" t="s">
        <v>8</v>
      </c>
    </row>
    <row r="3209" spans="1:4">
      <c r="A3209">
        <v>3204</v>
      </c>
      <c r="B3209" s="5" t="s">
        <v>3153</v>
      </c>
      <c r="C3209" s="5" t="s">
        <v>3057</v>
      </c>
      <c r="D3209" s="5" t="s">
        <v>8</v>
      </c>
    </row>
    <row r="3210" spans="1:4">
      <c r="A3210">
        <v>3205</v>
      </c>
      <c r="B3210" s="5" t="s">
        <v>3154</v>
      </c>
      <c r="C3210" s="5" t="s">
        <v>3057</v>
      </c>
      <c r="D3210" s="5" t="s">
        <v>8</v>
      </c>
    </row>
    <row r="3211" spans="1:4">
      <c r="A3211">
        <v>3206</v>
      </c>
      <c r="B3211" s="5" t="s">
        <v>2036</v>
      </c>
      <c r="C3211" s="5" t="s">
        <v>3057</v>
      </c>
      <c r="D3211" s="5" t="s">
        <v>8</v>
      </c>
    </row>
    <row r="3212" spans="1:4">
      <c r="A3212">
        <v>3207</v>
      </c>
      <c r="B3212" s="5" t="s">
        <v>3155</v>
      </c>
      <c r="C3212" s="5" t="s">
        <v>3057</v>
      </c>
      <c r="D3212" s="5" t="s">
        <v>10</v>
      </c>
    </row>
    <row r="3213" spans="1:4">
      <c r="A3213">
        <v>3208</v>
      </c>
      <c r="B3213" s="5" t="s">
        <v>3156</v>
      </c>
      <c r="C3213" s="5" t="s">
        <v>3057</v>
      </c>
      <c r="D3213" s="5" t="s">
        <v>8</v>
      </c>
    </row>
    <row r="3214" spans="1:4">
      <c r="A3214">
        <v>3209</v>
      </c>
      <c r="B3214" s="5" t="s">
        <v>3157</v>
      </c>
      <c r="C3214" s="5" t="s">
        <v>3057</v>
      </c>
      <c r="D3214" s="5" t="s">
        <v>8</v>
      </c>
    </row>
    <row r="3215" spans="1:4">
      <c r="A3215">
        <v>3210</v>
      </c>
      <c r="B3215" s="5" t="s">
        <v>3158</v>
      </c>
      <c r="C3215" s="5" t="s">
        <v>3057</v>
      </c>
      <c r="D3215" s="5" t="s">
        <v>12</v>
      </c>
    </row>
    <row r="3216" spans="1:4">
      <c r="A3216">
        <v>3211</v>
      </c>
      <c r="B3216" s="5" t="s">
        <v>3159</v>
      </c>
      <c r="C3216" s="5" t="s">
        <v>3057</v>
      </c>
      <c r="D3216" s="5" t="s">
        <v>12</v>
      </c>
    </row>
    <row r="3217" spans="1:4">
      <c r="A3217">
        <v>3212</v>
      </c>
      <c r="B3217" s="5" t="s">
        <v>3160</v>
      </c>
      <c r="C3217" s="5" t="s">
        <v>3057</v>
      </c>
      <c r="D3217" s="5" t="s">
        <v>8</v>
      </c>
    </row>
    <row r="3218" spans="1:4">
      <c r="A3218">
        <v>3213</v>
      </c>
      <c r="B3218" s="5" t="s">
        <v>3161</v>
      </c>
      <c r="C3218" s="5" t="s">
        <v>3057</v>
      </c>
      <c r="D3218" s="5" t="s">
        <v>8</v>
      </c>
    </row>
    <row r="3219" spans="1:4">
      <c r="A3219">
        <v>3214</v>
      </c>
      <c r="B3219" s="5" t="s">
        <v>3162</v>
      </c>
      <c r="C3219" s="5" t="s">
        <v>3057</v>
      </c>
      <c r="D3219" s="5" t="s">
        <v>10</v>
      </c>
    </row>
    <row r="3220" spans="1:4">
      <c r="A3220">
        <v>3215</v>
      </c>
      <c r="B3220" s="5" t="s">
        <v>3163</v>
      </c>
      <c r="C3220" s="5" t="s">
        <v>3057</v>
      </c>
      <c r="D3220" s="5" t="s">
        <v>8</v>
      </c>
    </row>
    <row r="3221" spans="1:4">
      <c r="A3221">
        <v>3216</v>
      </c>
      <c r="B3221" s="5" t="s">
        <v>3164</v>
      </c>
      <c r="C3221" s="5" t="s">
        <v>3057</v>
      </c>
      <c r="D3221" s="5" t="s">
        <v>8</v>
      </c>
    </row>
    <row r="3222" spans="1:4">
      <c r="A3222">
        <v>3217</v>
      </c>
      <c r="B3222" s="5" t="s">
        <v>3165</v>
      </c>
      <c r="C3222" s="5" t="s">
        <v>3057</v>
      </c>
      <c r="D3222" s="5" t="s">
        <v>10</v>
      </c>
    </row>
    <row r="3223" spans="1:4">
      <c r="A3223">
        <v>3218</v>
      </c>
      <c r="B3223" s="5" t="s">
        <v>3166</v>
      </c>
      <c r="C3223" s="5" t="s">
        <v>3057</v>
      </c>
      <c r="D3223" s="5" t="s">
        <v>12</v>
      </c>
    </row>
    <row r="3224" spans="1:4">
      <c r="A3224">
        <v>3219</v>
      </c>
      <c r="B3224" s="5" t="s">
        <v>3167</v>
      </c>
      <c r="C3224" s="5" t="s">
        <v>3057</v>
      </c>
      <c r="D3224" s="5" t="s">
        <v>12</v>
      </c>
    </row>
    <row r="3225" spans="1:4">
      <c r="A3225">
        <v>3220</v>
      </c>
      <c r="B3225" s="5" t="s">
        <v>3168</v>
      </c>
      <c r="C3225" s="5" t="s">
        <v>3057</v>
      </c>
      <c r="D3225" s="5" t="s">
        <v>8</v>
      </c>
    </row>
    <row r="3226" spans="1:4">
      <c r="A3226">
        <v>3221</v>
      </c>
      <c r="B3226" s="5" t="s">
        <v>3169</v>
      </c>
      <c r="C3226" s="5" t="s">
        <v>3057</v>
      </c>
      <c r="D3226" s="5" t="s">
        <v>8</v>
      </c>
    </row>
    <row r="3227" spans="1:4">
      <c r="A3227">
        <v>3222</v>
      </c>
      <c r="B3227" s="5" t="s">
        <v>3170</v>
      </c>
      <c r="C3227" s="5" t="s">
        <v>3057</v>
      </c>
      <c r="D3227" s="5" t="s">
        <v>12</v>
      </c>
    </row>
    <row r="3228" spans="1:4">
      <c r="A3228">
        <v>3223</v>
      </c>
      <c r="B3228" s="5" t="s">
        <v>3171</v>
      </c>
      <c r="C3228" s="5" t="s">
        <v>3057</v>
      </c>
      <c r="D3228" s="5" t="s">
        <v>12</v>
      </c>
    </row>
    <row r="3229" spans="1:4">
      <c r="A3229">
        <v>3224</v>
      </c>
      <c r="B3229" s="5" t="s">
        <v>3172</v>
      </c>
      <c r="C3229" s="5" t="s">
        <v>3057</v>
      </c>
      <c r="D3229" s="5" t="s">
        <v>8</v>
      </c>
    </row>
    <row r="3230" spans="1:4">
      <c r="A3230">
        <v>3225</v>
      </c>
      <c r="B3230" s="5" t="s">
        <v>3173</v>
      </c>
      <c r="C3230" s="5" t="s">
        <v>3057</v>
      </c>
      <c r="D3230" s="5" t="s">
        <v>8</v>
      </c>
    </row>
    <row r="3231" spans="1:4">
      <c r="A3231">
        <v>3226</v>
      </c>
      <c r="B3231" s="5" t="s">
        <v>3174</v>
      </c>
      <c r="C3231" s="5" t="s">
        <v>3057</v>
      </c>
      <c r="D3231" s="5" t="s">
        <v>8</v>
      </c>
    </row>
    <row r="3232" spans="1:4">
      <c r="A3232">
        <v>3227</v>
      </c>
      <c r="B3232" s="5" t="s">
        <v>3175</v>
      </c>
      <c r="C3232" s="5" t="s">
        <v>3057</v>
      </c>
      <c r="D3232" s="5" t="s">
        <v>8</v>
      </c>
    </row>
    <row r="3233" spans="1:4">
      <c r="A3233">
        <v>3228</v>
      </c>
      <c r="B3233" s="5" t="s">
        <v>3176</v>
      </c>
      <c r="C3233" s="5" t="s">
        <v>3057</v>
      </c>
      <c r="D3233" s="5" t="s">
        <v>8</v>
      </c>
    </row>
    <row r="3234" spans="1:4">
      <c r="A3234">
        <v>3229</v>
      </c>
      <c r="B3234" s="5" t="s">
        <v>3177</v>
      </c>
      <c r="C3234" s="5" t="s">
        <v>3057</v>
      </c>
      <c r="D3234" s="5" t="s">
        <v>10</v>
      </c>
    </row>
    <row r="3235" spans="1:4">
      <c r="A3235">
        <v>3230</v>
      </c>
      <c r="B3235" s="5" t="s">
        <v>3178</v>
      </c>
      <c r="C3235" s="5" t="s">
        <v>3057</v>
      </c>
      <c r="D3235" s="5" t="s">
        <v>12</v>
      </c>
    </row>
    <row r="3236" spans="1:4">
      <c r="A3236">
        <v>3231</v>
      </c>
      <c r="B3236" s="5" t="s">
        <v>3179</v>
      </c>
      <c r="C3236" s="5" t="s">
        <v>3057</v>
      </c>
      <c r="D3236" s="5" t="s">
        <v>8</v>
      </c>
    </row>
    <row r="3237" spans="1:4">
      <c r="A3237">
        <v>3232</v>
      </c>
      <c r="B3237" s="5" t="s">
        <v>3180</v>
      </c>
      <c r="C3237" s="5" t="s">
        <v>3057</v>
      </c>
      <c r="D3237" s="5" t="s">
        <v>8</v>
      </c>
    </row>
    <row r="3238" spans="1:4">
      <c r="A3238">
        <v>3233</v>
      </c>
      <c r="B3238" s="5" t="s">
        <v>3181</v>
      </c>
      <c r="C3238" s="5" t="s">
        <v>3057</v>
      </c>
      <c r="D3238" s="5" t="s">
        <v>8</v>
      </c>
    </row>
    <row r="3239" spans="1:4">
      <c r="A3239">
        <v>3234</v>
      </c>
      <c r="B3239" s="5" t="s">
        <v>3182</v>
      </c>
      <c r="C3239" s="5" t="s">
        <v>3057</v>
      </c>
      <c r="D3239" s="5" t="s">
        <v>8</v>
      </c>
    </row>
    <row r="3240" spans="1:4">
      <c r="A3240">
        <v>3235</v>
      </c>
      <c r="B3240" s="5" t="s">
        <v>3183</v>
      </c>
      <c r="C3240" s="5" t="s">
        <v>3057</v>
      </c>
      <c r="D3240" s="5" t="s">
        <v>10</v>
      </c>
    </row>
    <row r="3241" spans="1:4">
      <c r="A3241">
        <v>3236</v>
      </c>
      <c r="B3241" s="5" t="s">
        <v>3184</v>
      </c>
      <c r="C3241" s="5" t="s">
        <v>3057</v>
      </c>
      <c r="D3241" s="5" t="s">
        <v>8</v>
      </c>
    </row>
    <row r="3242" spans="1:4">
      <c r="A3242">
        <v>3237</v>
      </c>
      <c r="B3242" s="5" t="s">
        <v>3185</v>
      </c>
      <c r="C3242" s="5" t="s">
        <v>3057</v>
      </c>
      <c r="D3242" s="5" t="s">
        <v>8</v>
      </c>
    </row>
    <row r="3243" spans="1:4">
      <c r="A3243">
        <v>3238</v>
      </c>
      <c r="B3243" s="5" t="s">
        <v>3186</v>
      </c>
      <c r="C3243" s="5" t="s">
        <v>3057</v>
      </c>
      <c r="D3243" s="5" t="s">
        <v>8</v>
      </c>
    </row>
    <row r="3244" spans="1:4">
      <c r="A3244">
        <v>3239</v>
      </c>
      <c r="B3244" s="5" t="s">
        <v>3187</v>
      </c>
      <c r="C3244" s="5" t="s">
        <v>3057</v>
      </c>
      <c r="D3244" s="5" t="s">
        <v>8</v>
      </c>
    </row>
    <row r="3245" spans="1:4">
      <c r="A3245">
        <v>3240</v>
      </c>
      <c r="B3245" s="5" t="s">
        <v>3188</v>
      </c>
      <c r="C3245" s="5" t="s">
        <v>3057</v>
      </c>
      <c r="D3245" s="5" t="s">
        <v>8</v>
      </c>
    </row>
    <row r="3246" spans="1:4">
      <c r="A3246">
        <v>3241</v>
      </c>
      <c r="B3246" s="5" t="s">
        <v>3189</v>
      </c>
      <c r="C3246" s="5" t="s">
        <v>3057</v>
      </c>
      <c r="D3246" s="5" t="s">
        <v>8</v>
      </c>
    </row>
    <row r="3247" spans="1:4">
      <c r="A3247">
        <v>3242</v>
      </c>
      <c r="B3247" s="5" t="s">
        <v>3190</v>
      </c>
      <c r="C3247" s="5" t="s">
        <v>3057</v>
      </c>
      <c r="D3247" s="5" t="s">
        <v>8</v>
      </c>
    </row>
    <row r="3248" spans="1:4">
      <c r="A3248">
        <v>3243</v>
      </c>
      <c r="B3248" s="5" t="s">
        <v>3191</v>
      </c>
      <c r="C3248" s="5" t="s">
        <v>3057</v>
      </c>
      <c r="D3248" s="5" t="s">
        <v>12</v>
      </c>
    </row>
    <row r="3249" spans="1:4">
      <c r="A3249">
        <v>3244</v>
      </c>
      <c r="B3249" s="5" t="s">
        <v>567</v>
      </c>
      <c r="C3249" s="5" t="s">
        <v>3057</v>
      </c>
      <c r="D3249" s="5" t="s">
        <v>8</v>
      </c>
    </row>
    <row r="3250" spans="1:4">
      <c r="A3250">
        <v>3245</v>
      </c>
      <c r="B3250" s="5" t="s">
        <v>3192</v>
      </c>
      <c r="C3250" s="5" t="s">
        <v>3057</v>
      </c>
      <c r="D3250" s="5" t="s">
        <v>10</v>
      </c>
    </row>
    <row r="3251" spans="1:4">
      <c r="A3251">
        <v>3246</v>
      </c>
      <c r="B3251" s="5" t="s">
        <v>3193</v>
      </c>
      <c r="C3251" s="5" t="s">
        <v>3057</v>
      </c>
      <c r="D3251" s="5" t="s">
        <v>8</v>
      </c>
    </row>
    <row r="3252" spans="1:4">
      <c r="A3252">
        <v>3247</v>
      </c>
      <c r="B3252" s="5" t="s">
        <v>3194</v>
      </c>
      <c r="C3252" s="5" t="s">
        <v>3057</v>
      </c>
      <c r="D3252" s="5" t="s">
        <v>12</v>
      </c>
    </row>
    <row r="3253" spans="1:4">
      <c r="A3253">
        <v>3248</v>
      </c>
      <c r="B3253" s="5" t="s">
        <v>3195</v>
      </c>
      <c r="C3253" s="5" t="s">
        <v>3057</v>
      </c>
      <c r="D3253" s="5" t="s">
        <v>10</v>
      </c>
    </row>
    <row r="3254" spans="1:4">
      <c r="A3254">
        <v>3249</v>
      </c>
      <c r="B3254" s="5" t="s">
        <v>3196</v>
      </c>
      <c r="C3254" s="5" t="s">
        <v>3057</v>
      </c>
      <c r="D3254" s="5" t="s">
        <v>8</v>
      </c>
    </row>
    <row r="3255" spans="1:4">
      <c r="A3255">
        <v>3250</v>
      </c>
      <c r="B3255" s="5" t="s">
        <v>3197</v>
      </c>
      <c r="C3255" s="5" t="s">
        <v>3057</v>
      </c>
      <c r="D3255" s="5" t="s">
        <v>10</v>
      </c>
    </row>
    <row r="3256" spans="1:4">
      <c r="A3256">
        <v>3251</v>
      </c>
      <c r="B3256" s="5" t="s">
        <v>3198</v>
      </c>
      <c r="C3256" s="5" t="s">
        <v>3057</v>
      </c>
      <c r="D3256" s="5" t="s">
        <v>8</v>
      </c>
    </row>
    <row r="3257" spans="1:4">
      <c r="A3257">
        <v>3252</v>
      </c>
      <c r="B3257" s="5" t="s">
        <v>3199</v>
      </c>
      <c r="C3257" s="5" t="s">
        <v>3057</v>
      </c>
      <c r="D3257" s="5" t="s">
        <v>12</v>
      </c>
    </row>
    <row r="3258" spans="1:4">
      <c r="A3258">
        <v>3253</v>
      </c>
      <c r="B3258" s="5" t="s">
        <v>905</v>
      </c>
      <c r="C3258" s="5" t="s">
        <v>3057</v>
      </c>
      <c r="D3258" s="5" t="s">
        <v>8</v>
      </c>
    </row>
    <row r="3259" spans="1:4">
      <c r="A3259">
        <v>3254</v>
      </c>
      <c r="B3259" s="5" t="s">
        <v>3200</v>
      </c>
      <c r="C3259" s="5" t="s">
        <v>3057</v>
      </c>
      <c r="D3259" s="5" t="s">
        <v>8</v>
      </c>
    </row>
    <row r="3260" spans="1:4">
      <c r="A3260">
        <v>3255</v>
      </c>
      <c r="B3260" s="5" t="s">
        <v>3201</v>
      </c>
      <c r="C3260" s="5" t="s">
        <v>3057</v>
      </c>
      <c r="D3260" s="5" t="s">
        <v>8</v>
      </c>
    </row>
    <row r="3261" spans="1:4">
      <c r="A3261">
        <v>3256</v>
      </c>
      <c r="B3261" s="5" t="s">
        <v>3202</v>
      </c>
      <c r="C3261" s="5" t="s">
        <v>3057</v>
      </c>
      <c r="D3261" s="5" t="s">
        <v>8</v>
      </c>
    </row>
    <row r="3262" spans="1:4">
      <c r="A3262">
        <v>3257</v>
      </c>
      <c r="B3262" s="5" t="s">
        <v>3203</v>
      </c>
      <c r="C3262" s="5" t="s">
        <v>3057</v>
      </c>
      <c r="D3262" s="5" t="s">
        <v>8</v>
      </c>
    </row>
    <row r="3263" spans="1:4">
      <c r="A3263">
        <v>3258</v>
      </c>
      <c r="B3263" s="5" t="s">
        <v>3204</v>
      </c>
      <c r="C3263" s="5" t="s">
        <v>3057</v>
      </c>
      <c r="D3263" s="5" t="s">
        <v>10</v>
      </c>
    </row>
    <row r="3264" spans="1:4">
      <c r="A3264">
        <v>3259</v>
      </c>
      <c r="B3264" s="5" t="s">
        <v>3205</v>
      </c>
      <c r="C3264" s="5" t="s">
        <v>3057</v>
      </c>
      <c r="D3264" s="5" t="s">
        <v>8</v>
      </c>
    </row>
    <row r="3265" spans="1:4">
      <c r="A3265">
        <v>3260</v>
      </c>
      <c r="B3265" s="5" t="s">
        <v>3206</v>
      </c>
      <c r="C3265" s="5" t="s">
        <v>3057</v>
      </c>
      <c r="D3265" s="5" t="s">
        <v>8</v>
      </c>
    </row>
    <row r="3266" spans="1:4">
      <c r="A3266">
        <v>3261</v>
      </c>
      <c r="B3266" s="5" t="s">
        <v>3207</v>
      </c>
      <c r="C3266" s="5" t="s">
        <v>3057</v>
      </c>
      <c r="D3266" s="5" t="s">
        <v>10</v>
      </c>
    </row>
    <row r="3267" spans="1:4">
      <c r="A3267">
        <v>3262</v>
      </c>
      <c r="B3267" s="5" t="s">
        <v>3208</v>
      </c>
      <c r="C3267" s="5" t="s">
        <v>3057</v>
      </c>
      <c r="D3267" s="5" t="s">
        <v>8</v>
      </c>
    </row>
    <row r="3268" spans="1:4">
      <c r="A3268">
        <v>3263</v>
      </c>
      <c r="B3268" s="5" t="s">
        <v>3209</v>
      </c>
      <c r="C3268" s="5" t="s">
        <v>3057</v>
      </c>
      <c r="D3268" s="5" t="s">
        <v>12</v>
      </c>
    </row>
    <row r="3269" spans="1:4">
      <c r="A3269">
        <v>3264</v>
      </c>
      <c r="B3269" s="5" t="s">
        <v>3210</v>
      </c>
      <c r="C3269" s="5" t="s">
        <v>3057</v>
      </c>
      <c r="D3269" s="5" t="s">
        <v>8</v>
      </c>
    </row>
    <row r="3270" spans="1:4">
      <c r="A3270">
        <v>3265</v>
      </c>
      <c r="B3270" s="5" t="s">
        <v>3211</v>
      </c>
      <c r="C3270" s="5" t="s">
        <v>3057</v>
      </c>
      <c r="D3270" s="5" t="s">
        <v>8</v>
      </c>
    </row>
    <row r="3271" spans="1:4">
      <c r="A3271">
        <v>3266</v>
      </c>
      <c r="B3271" s="5" t="s">
        <v>3212</v>
      </c>
      <c r="C3271" s="5" t="s">
        <v>3057</v>
      </c>
      <c r="D3271" s="5" t="s">
        <v>10</v>
      </c>
    </row>
    <row r="3272" spans="1:4">
      <c r="A3272">
        <v>3267</v>
      </c>
      <c r="B3272" s="5" t="s">
        <v>3213</v>
      </c>
      <c r="C3272" s="5" t="s">
        <v>3057</v>
      </c>
      <c r="D3272" s="5" t="s">
        <v>8</v>
      </c>
    </row>
    <row r="3273" spans="1:4">
      <c r="A3273">
        <v>3268</v>
      </c>
      <c r="B3273" s="5" t="s">
        <v>3214</v>
      </c>
      <c r="C3273" s="5" t="s">
        <v>3057</v>
      </c>
      <c r="D3273" s="5" t="s">
        <v>12</v>
      </c>
    </row>
    <row r="3274" spans="1:4">
      <c r="A3274">
        <v>3269</v>
      </c>
      <c r="B3274" s="5" t="s">
        <v>32</v>
      </c>
      <c r="C3274" s="5" t="s">
        <v>3057</v>
      </c>
      <c r="D3274" s="5" t="s">
        <v>8</v>
      </c>
    </row>
    <row r="3275" spans="1:4">
      <c r="A3275">
        <v>3270</v>
      </c>
      <c r="B3275" s="5" t="s">
        <v>3215</v>
      </c>
      <c r="C3275" s="5" t="s">
        <v>3057</v>
      </c>
      <c r="D3275" s="5" t="s">
        <v>10</v>
      </c>
    </row>
    <row r="3276" spans="1:4">
      <c r="A3276">
        <v>3271</v>
      </c>
      <c r="B3276" s="5" t="s">
        <v>3216</v>
      </c>
      <c r="C3276" s="5" t="s">
        <v>3057</v>
      </c>
      <c r="D3276" s="5" t="s">
        <v>8</v>
      </c>
    </row>
    <row r="3277" spans="1:4">
      <c r="A3277">
        <v>3272</v>
      </c>
      <c r="B3277" s="5" t="s">
        <v>3217</v>
      </c>
      <c r="C3277" s="5" t="s">
        <v>3057</v>
      </c>
      <c r="D3277" s="5" t="s">
        <v>12</v>
      </c>
    </row>
    <row r="3278" spans="1:4">
      <c r="A3278">
        <v>3273</v>
      </c>
      <c r="B3278" s="5" t="s">
        <v>3218</v>
      </c>
      <c r="C3278" s="5" t="s">
        <v>3057</v>
      </c>
      <c r="D3278" s="5" t="s">
        <v>12</v>
      </c>
    </row>
    <row r="3279" spans="1:4">
      <c r="A3279">
        <v>3274</v>
      </c>
      <c r="B3279" s="5" t="s">
        <v>3219</v>
      </c>
      <c r="C3279" s="5" t="s">
        <v>3057</v>
      </c>
      <c r="D3279" s="5" t="s">
        <v>8</v>
      </c>
    </row>
    <row r="3280" spans="1:4">
      <c r="A3280">
        <v>3275</v>
      </c>
      <c r="B3280" s="5" t="s">
        <v>3220</v>
      </c>
      <c r="C3280" s="5" t="s">
        <v>3057</v>
      </c>
      <c r="D3280" s="5" t="s">
        <v>12</v>
      </c>
    </row>
    <row r="3281" spans="1:4">
      <c r="A3281">
        <v>3276</v>
      </c>
      <c r="B3281" s="5" t="s">
        <v>3221</v>
      </c>
      <c r="C3281" s="5" t="s">
        <v>3057</v>
      </c>
      <c r="D3281" s="5" t="s">
        <v>8</v>
      </c>
    </row>
    <row r="3282" spans="1:4">
      <c r="A3282">
        <v>3277</v>
      </c>
      <c r="B3282" s="5" t="s">
        <v>3222</v>
      </c>
      <c r="C3282" s="5" t="s">
        <v>3057</v>
      </c>
      <c r="D3282" s="5" t="s">
        <v>8</v>
      </c>
    </row>
    <row r="3283" spans="1:4">
      <c r="A3283">
        <v>3278</v>
      </c>
      <c r="B3283" s="5" t="s">
        <v>3223</v>
      </c>
      <c r="C3283" s="5" t="s">
        <v>3057</v>
      </c>
      <c r="D3283" s="5" t="s">
        <v>10</v>
      </c>
    </row>
    <row r="3284" spans="1:4">
      <c r="A3284">
        <v>3279</v>
      </c>
      <c r="B3284" s="5" t="s">
        <v>3224</v>
      </c>
      <c r="C3284" s="5" t="s">
        <v>3057</v>
      </c>
      <c r="D3284" s="5" t="s">
        <v>12</v>
      </c>
    </row>
    <row r="3285" spans="1:4">
      <c r="A3285">
        <v>3280</v>
      </c>
      <c r="B3285" s="5" t="s">
        <v>3225</v>
      </c>
      <c r="C3285" s="5" t="s">
        <v>3057</v>
      </c>
      <c r="D3285" s="5" t="s">
        <v>8</v>
      </c>
    </row>
    <row r="3286" spans="1:4">
      <c r="A3286">
        <v>3281</v>
      </c>
      <c r="B3286" s="5" t="s">
        <v>3226</v>
      </c>
      <c r="C3286" s="5" t="s">
        <v>3057</v>
      </c>
      <c r="D3286" s="5" t="s">
        <v>8</v>
      </c>
    </row>
    <row r="3287" spans="1:4">
      <c r="A3287">
        <v>3282</v>
      </c>
      <c r="B3287" s="5" t="s">
        <v>3227</v>
      </c>
      <c r="C3287" s="5" t="s">
        <v>3057</v>
      </c>
      <c r="D3287" s="5" t="s">
        <v>8</v>
      </c>
    </row>
    <row r="3288" spans="1:4">
      <c r="A3288">
        <v>3283</v>
      </c>
      <c r="B3288" s="5" t="s">
        <v>3228</v>
      </c>
      <c r="C3288" s="5" t="s">
        <v>3057</v>
      </c>
      <c r="D3288" s="5" t="s">
        <v>8</v>
      </c>
    </row>
    <row r="3289" spans="1:4">
      <c r="A3289">
        <v>3284</v>
      </c>
      <c r="B3289" s="5" t="s">
        <v>3229</v>
      </c>
      <c r="C3289" s="5" t="s">
        <v>3057</v>
      </c>
      <c r="D3289" s="5" t="s">
        <v>8</v>
      </c>
    </row>
    <row r="3290" spans="1:4">
      <c r="A3290">
        <v>3285</v>
      </c>
      <c r="B3290" s="5" t="s">
        <v>3230</v>
      </c>
      <c r="C3290" s="5" t="s">
        <v>3057</v>
      </c>
      <c r="D3290" s="5" t="s">
        <v>10</v>
      </c>
    </row>
    <row r="3291" spans="1:4">
      <c r="A3291">
        <v>3286</v>
      </c>
      <c r="B3291" s="5" t="s">
        <v>3231</v>
      </c>
      <c r="C3291" s="5" t="s">
        <v>3057</v>
      </c>
      <c r="D3291" s="5" t="s">
        <v>10</v>
      </c>
    </row>
    <row r="3292" spans="1:4">
      <c r="A3292">
        <v>3287</v>
      </c>
      <c r="B3292" s="5" t="s">
        <v>3232</v>
      </c>
      <c r="C3292" s="5" t="s">
        <v>3057</v>
      </c>
      <c r="D3292" s="5" t="s">
        <v>8</v>
      </c>
    </row>
    <row r="3293" spans="1:4">
      <c r="A3293">
        <v>3288</v>
      </c>
      <c r="B3293" s="5" t="s">
        <v>2479</v>
      </c>
      <c r="C3293" s="5" t="s">
        <v>3057</v>
      </c>
      <c r="D3293" s="5" t="s">
        <v>8</v>
      </c>
    </row>
    <row r="3294" spans="1:4">
      <c r="A3294">
        <v>3289</v>
      </c>
      <c r="B3294" s="5" t="s">
        <v>3233</v>
      </c>
      <c r="C3294" s="5" t="s">
        <v>3057</v>
      </c>
      <c r="D3294" s="5" t="s">
        <v>8</v>
      </c>
    </row>
    <row r="3295" spans="1:4">
      <c r="A3295">
        <v>3290</v>
      </c>
      <c r="B3295" s="5" t="s">
        <v>3234</v>
      </c>
      <c r="C3295" s="5" t="s">
        <v>3057</v>
      </c>
      <c r="D3295" s="5" t="s">
        <v>8</v>
      </c>
    </row>
    <row r="3296" spans="1:4">
      <c r="A3296">
        <v>3291</v>
      </c>
      <c r="B3296" s="5" t="s">
        <v>3235</v>
      </c>
      <c r="C3296" s="5" t="s">
        <v>3057</v>
      </c>
      <c r="D3296" s="5" t="s">
        <v>8</v>
      </c>
    </row>
    <row r="3297" spans="1:4">
      <c r="A3297">
        <v>3292</v>
      </c>
      <c r="B3297" s="5" t="s">
        <v>2314</v>
      </c>
      <c r="C3297" s="5" t="s">
        <v>3057</v>
      </c>
      <c r="D3297" s="5" t="s">
        <v>8</v>
      </c>
    </row>
    <row r="3298" spans="1:4">
      <c r="A3298">
        <v>3293</v>
      </c>
      <c r="B3298" s="5" t="s">
        <v>3236</v>
      </c>
      <c r="C3298" s="5" t="s">
        <v>3057</v>
      </c>
      <c r="D3298" s="5" t="s">
        <v>10</v>
      </c>
    </row>
    <row r="3299" spans="1:4">
      <c r="A3299">
        <v>3294</v>
      </c>
      <c r="B3299" s="5" t="s">
        <v>3237</v>
      </c>
      <c r="C3299" s="5" t="s">
        <v>3057</v>
      </c>
      <c r="D3299" s="5" t="s">
        <v>8</v>
      </c>
    </row>
    <row r="3300" spans="1:4">
      <c r="A3300">
        <v>3295</v>
      </c>
      <c r="B3300" s="5" t="s">
        <v>3238</v>
      </c>
      <c r="C3300" s="5" t="s">
        <v>3057</v>
      </c>
      <c r="D3300" s="5" t="s">
        <v>8</v>
      </c>
    </row>
    <row r="3301" spans="1:4">
      <c r="A3301">
        <v>3296</v>
      </c>
      <c r="B3301" s="5" t="s">
        <v>2577</v>
      </c>
      <c r="C3301" s="5" t="s">
        <v>3057</v>
      </c>
      <c r="D3301" s="5" t="s">
        <v>10</v>
      </c>
    </row>
    <row r="3302" spans="1:4">
      <c r="A3302">
        <v>3297</v>
      </c>
      <c r="B3302" s="5" t="s">
        <v>3239</v>
      </c>
      <c r="C3302" s="5" t="s">
        <v>3057</v>
      </c>
      <c r="D3302" s="5" t="s">
        <v>8</v>
      </c>
    </row>
    <row r="3303" spans="1:4">
      <c r="A3303">
        <v>3298</v>
      </c>
      <c r="B3303" s="5" t="s">
        <v>3240</v>
      </c>
      <c r="C3303" s="5" t="s">
        <v>3057</v>
      </c>
      <c r="D3303" s="5" t="s">
        <v>8</v>
      </c>
    </row>
    <row r="3304" spans="1:4">
      <c r="A3304">
        <v>3299</v>
      </c>
      <c r="B3304" s="5" t="s">
        <v>3241</v>
      </c>
      <c r="C3304" s="5" t="s">
        <v>3057</v>
      </c>
      <c r="D3304" s="5" t="s">
        <v>8</v>
      </c>
    </row>
    <row r="3305" spans="1:4">
      <c r="A3305">
        <v>3300</v>
      </c>
      <c r="B3305" s="5" t="s">
        <v>3242</v>
      </c>
      <c r="C3305" s="5" t="s">
        <v>3057</v>
      </c>
      <c r="D3305" s="5" t="s">
        <v>10</v>
      </c>
    </row>
    <row r="3306" spans="1:4">
      <c r="A3306">
        <v>3301</v>
      </c>
      <c r="B3306" s="5" t="s">
        <v>3243</v>
      </c>
      <c r="C3306" s="5" t="s">
        <v>3057</v>
      </c>
      <c r="D3306" s="5" t="s">
        <v>8</v>
      </c>
    </row>
    <row r="3307" spans="1:4">
      <c r="A3307">
        <v>3302</v>
      </c>
      <c r="B3307" s="5" t="s">
        <v>3244</v>
      </c>
      <c r="C3307" s="5" t="s">
        <v>3057</v>
      </c>
      <c r="D3307" s="5" t="s">
        <v>10</v>
      </c>
    </row>
    <row r="3308" spans="1:4">
      <c r="A3308">
        <v>3303</v>
      </c>
      <c r="B3308" s="5" t="s">
        <v>3245</v>
      </c>
      <c r="C3308" s="5" t="s">
        <v>3057</v>
      </c>
      <c r="D3308" s="5" t="s">
        <v>12</v>
      </c>
    </row>
    <row r="3309" spans="1:4">
      <c r="A3309">
        <v>3304</v>
      </c>
      <c r="B3309" s="5" t="s">
        <v>3246</v>
      </c>
      <c r="C3309" s="5" t="s">
        <v>3057</v>
      </c>
      <c r="D3309" s="5" t="s">
        <v>8</v>
      </c>
    </row>
    <row r="3310" spans="1:4">
      <c r="A3310">
        <v>3305</v>
      </c>
      <c r="B3310" s="5" t="s">
        <v>3247</v>
      </c>
      <c r="C3310" s="5" t="s">
        <v>3057</v>
      </c>
      <c r="D3310" s="5" t="s">
        <v>8</v>
      </c>
    </row>
    <row r="3311" spans="1:4">
      <c r="A3311">
        <v>3306</v>
      </c>
      <c r="B3311" s="5" t="s">
        <v>3248</v>
      </c>
      <c r="C3311" s="5" t="s">
        <v>3057</v>
      </c>
      <c r="D3311" s="5" t="s">
        <v>12</v>
      </c>
    </row>
    <row r="3312" spans="1:4">
      <c r="A3312">
        <v>3307</v>
      </c>
      <c r="B3312" s="5" t="s">
        <v>3249</v>
      </c>
      <c r="C3312" s="5" t="s">
        <v>3057</v>
      </c>
      <c r="D3312" s="5" t="s">
        <v>8</v>
      </c>
    </row>
    <row r="3313" spans="1:4">
      <c r="A3313">
        <v>3308</v>
      </c>
      <c r="B3313" s="5" t="s">
        <v>3250</v>
      </c>
      <c r="C3313" s="5" t="s">
        <v>3057</v>
      </c>
      <c r="D3313" s="5" t="s">
        <v>8</v>
      </c>
    </row>
    <row r="3314" spans="1:4">
      <c r="A3314">
        <v>3309</v>
      </c>
      <c r="B3314" s="5" t="s">
        <v>2449</v>
      </c>
      <c r="C3314" s="5" t="s">
        <v>3057</v>
      </c>
      <c r="D3314" s="5" t="s">
        <v>8</v>
      </c>
    </row>
    <row r="3315" spans="1:4">
      <c r="A3315">
        <v>3310</v>
      </c>
      <c r="B3315" s="5" t="s">
        <v>3251</v>
      </c>
      <c r="C3315" s="5" t="s">
        <v>3057</v>
      </c>
      <c r="D3315" s="5" t="s">
        <v>8</v>
      </c>
    </row>
    <row r="3316" spans="1:4">
      <c r="A3316">
        <v>3311</v>
      </c>
      <c r="B3316" s="5" t="s">
        <v>3252</v>
      </c>
      <c r="C3316" s="5" t="s">
        <v>3057</v>
      </c>
      <c r="D3316" s="5" t="s">
        <v>8</v>
      </c>
    </row>
    <row r="3317" spans="1:4">
      <c r="A3317">
        <v>3312</v>
      </c>
      <c r="B3317" s="5" t="s">
        <v>3253</v>
      </c>
      <c r="C3317" s="5" t="s">
        <v>3057</v>
      </c>
      <c r="D3317" s="5" t="s">
        <v>10</v>
      </c>
    </row>
    <row r="3318" spans="1:4">
      <c r="A3318">
        <v>3313</v>
      </c>
      <c r="B3318" s="5" t="s">
        <v>3254</v>
      </c>
      <c r="C3318" s="5" t="s">
        <v>3057</v>
      </c>
      <c r="D3318" s="5" t="s">
        <v>8</v>
      </c>
    </row>
    <row r="3319" spans="1:4">
      <c r="A3319">
        <v>3314</v>
      </c>
      <c r="B3319" s="5" t="s">
        <v>3255</v>
      </c>
      <c r="C3319" s="5" t="s">
        <v>3057</v>
      </c>
      <c r="D3319" s="5" t="s">
        <v>8</v>
      </c>
    </row>
    <row r="3320" spans="1:4">
      <c r="A3320">
        <v>3315</v>
      </c>
      <c r="B3320" s="5" t="s">
        <v>3256</v>
      </c>
      <c r="C3320" s="5" t="s">
        <v>3057</v>
      </c>
      <c r="D3320" s="5" t="s">
        <v>8</v>
      </c>
    </row>
    <row r="3321" spans="1:4">
      <c r="A3321">
        <v>3316</v>
      </c>
      <c r="B3321" s="5" t="s">
        <v>3257</v>
      </c>
      <c r="C3321" s="5" t="s">
        <v>3057</v>
      </c>
      <c r="D3321" s="5" t="s">
        <v>8</v>
      </c>
    </row>
    <row r="3322" spans="1:4">
      <c r="A3322">
        <v>3317</v>
      </c>
      <c r="B3322" s="5" t="s">
        <v>3258</v>
      </c>
      <c r="C3322" s="5" t="s">
        <v>3057</v>
      </c>
      <c r="D3322" s="5" t="s">
        <v>8</v>
      </c>
    </row>
    <row r="3323" spans="1:4">
      <c r="A3323">
        <v>3318</v>
      </c>
      <c r="B3323" s="5" t="s">
        <v>3259</v>
      </c>
      <c r="C3323" s="5" t="s">
        <v>3057</v>
      </c>
      <c r="D3323" s="5" t="s">
        <v>8</v>
      </c>
    </row>
    <row r="3324" spans="1:4">
      <c r="A3324">
        <v>3319</v>
      </c>
      <c r="B3324" s="5" t="s">
        <v>3260</v>
      </c>
      <c r="C3324" s="5" t="s">
        <v>3057</v>
      </c>
      <c r="D3324" s="5" t="s">
        <v>12</v>
      </c>
    </row>
    <row r="3325" spans="1:4">
      <c r="A3325">
        <v>3320</v>
      </c>
      <c r="B3325" s="5" t="s">
        <v>3261</v>
      </c>
      <c r="C3325" s="5" t="s">
        <v>3057</v>
      </c>
      <c r="D3325" s="5" t="s">
        <v>8</v>
      </c>
    </row>
    <row r="3326" spans="1:4">
      <c r="A3326">
        <v>3321</v>
      </c>
      <c r="B3326" s="5" t="s">
        <v>3262</v>
      </c>
      <c r="C3326" s="5" t="s">
        <v>3057</v>
      </c>
      <c r="D3326" s="5" t="s">
        <v>10</v>
      </c>
    </row>
    <row r="3327" spans="1:4">
      <c r="A3327">
        <v>3322</v>
      </c>
      <c r="B3327" s="5" t="s">
        <v>3263</v>
      </c>
      <c r="C3327" s="5" t="s">
        <v>3057</v>
      </c>
      <c r="D3327" s="5" t="s">
        <v>10</v>
      </c>
    </row>
    <row r="3328" spans="1:4">
      <c r="A3328">
        <v>3323</v>
      </c>
      <c r="B3328" s="5" t="s">
        <v>3264</v>
      </c>
      <c r="C3328" s="5" t="s">
        <v>3057</v>
      </c>
      <c r="D3328" s="5" t="s">
        <v>8</v>
      </c>
    </row>
    <row r="3329" spans="1:4">
      <c r="A3329">
        <v>3324</v>
      </c>
      <c r="B3329" s="5" t="s">
        <v>3265</v>
      </c>
      <c r="C3329" s="5" t="s">
        <v>3057</v>
      </c>
      <c r="D3329" s="5" t="s">
        <v>8</v>
      </c>
    </row>
    <row r="3330" spans="1:4">
      <c r="A3330">
        <v>3325</v>
      </c>
      <c r="B3330" s="5" t="s">
        <v>3266</v>
      </c>
      <c r="C3330" s="5" t="s">
        <v>3057</v>
      </c>
      <c r="D3330" s="5" t="s">
        <v>8</v>
      </c>
    </row>
    <row r="3331" spans="1:4">
      <c r="A3331">
        <v>3326</v>
      </c>
      <c r="B3331" s="5" t="s">
        <v>3267</v>
      </c>
      <c r="C3331" s="5" t="s">
        <v>3057</v>
      </c>
      <c r="D3331" s="5" t="s">
        <v>8</v>
      </c>
    </row>
    <row r="3332" spans="1:4">
      <c r="A3332">
        <v>3327</v>
      </c>
      <c r="B3332" s="5" t="s">
        <v>3268</v>
      </c>
      <c r="C3332" s="5" t="s">
        <v>3057</v>
      </c>
      <c r="D3332" s="5" t="s">
        <v>10</v>
      </c>
    </row>
    <row r="3333" spans="1:4">
      <c r="A3333">
        <v>3328</v>
      </c>
      <c r="B3333" s="5" t="s">
        <v>3269</v>
      </c>
      <c r="C3333" s="5" t="s">
        <v>3057</v>
      </c>
      <c r="D3333" s="5" t="s">
        <v>8</v>
      </c>
    </row>
    <row r="3334" spans="1:4">
      <c r="A3334">
        <v>3329</v>
      </c>
      <c r="B3334" s="5" t="s">
        <v>3270</v>
      </c>
      <c r="C3334" s="5" t="s">
        <v>3057</v>
      </c>
      <c r="D3334" s="5" t="s">
        <v>8</v>
      </c>
    </row>
    <row r="3335" spans="1:4">
      <c r="A3335">
        <v>3330</v>
      </c>
      <c r="B3335" s="5" t="s">
        <v>3271</v>
      </c>
      <c r="C3335" s="5" t="s">
        <v>3057</v>
      </c>
      <c r="D3335" s="5" t="s">
        <v>8</v>
      </c>
    </row>
    <row r="3336" spans="1:4">
      <c r="A3336">
        <v>3331</v>
      </c>
      <c r="B3336" s="5" t="s">
        <v>3272</v>
      </c>
      <c r="C3336" s="5" t="s">
        <v>3057</v>
      </c>
      <c r="D3336" s="5" t="s">
        <v>8</v>
      </c>
    </row>
    <row r="3337" spans="1:4">
      <c r="A3337">
        <v>3332</v>
      </c>
      <c r="B3337" s="5" t="s">
        <v>3273</v>
      </c>
      <c r="C3337" s="5" t="s">
        <v>3057</v>
      </c>
      <c r="D3337" s="5" t="s">
        <v>10</v>
      </c>
    </row>
    <row r="3338" spans="1:4">
      <c r="A3338">
        <v>3333</v>
      </c>
      <c r="B3338" s="5" t="s">
        <v>3274</v>
      </c>
      <c r="C3338" s="5" t="s">
        <v>3057</v>
      </c>
      <c r="D3338" s="5" t="s">
        <v>12</v>
      </c>
    </row>
    <row r="3339" spans="1:4">
      <c r="A3339">
        <v>3334</v>
      </c>
      <c r="B3339" s="5" t="s">
        <v>3275</v>
      </c>
      <c r="C3339" s="5" t="s">
        <v>3057</v>
      </c>
      <c r="D3339" s="5" t="s">
        <v>8</v>
      </c>
    </row>
    <row r="3340" spans="1:4">
      <c r="A3340">
        <v>3335</v>
      </c>
      <c r="B3340" s="5" t="s">
        <v>3276</v>
      </c>
      <c r="C3340" s="5" t="s">
        <v>3057</v>
      </c>
      <c r="D3340" s="5" t="s">
        <v>12</v>
      </c>
    </row>
    <row r="3341" spans="1:4">
      <c r="A3341">
        <v>3336</v>
      </c>
      <c r="B3341" s="5" t="s">
        <v>3277</v>
      </c>
      <c r="C3341" s="5" t="s">
        <v>3057</v>
      </c>
      <c r="D3341" s="5" t="s">
        <v>8</v>
      </c>
    </row>
    <row r="3342" spans="1:4">
      <c r="A3342">
        <v>3337</v>
      </c>
      <c r="B3342" s="5" t="s">
        <v>3278</v>
      </c>
      <c r="C3342" s="5" t="s">
        <v>3057</v>
      </c>
      <c r="D3342" s="5" t="s">
        <v>8</v>
      </c>
    </row>
    <row r="3343" spans="1:4">
      <c r="A3343">
        <v>3338</v>
      </c>
      <c r="B3343" s="5" t="s">
        <v>3279</v>
      </c>
      <c r="C3343" s="5" t="s">
        <v>3057</v>
      </c>
      <c r="D3343" s="5" t="s">
        <v>10</v>
      </c>
    </row>
    <row r="3344" spans="1:4">
      <c r="A3344">
        <v>3339</v>
      </c>
      <c r="B3344" s="5" t="s">
        <v>3280</v>
      </c>
      <c r="C3344" s="5" t="s">
        <v>3057</v>
      </c>
      <c r="D3344" s="5" t="s">
        <v>8</v>
      </c>
    </row>
    <row r="3345" spans="1:4">
      <c r="A3345">
        <v>3340</v>
      </c>
      <c r="B3345" s="5" t="s">
        <v>3281</v>
      </c>
      <c r="C3345" s="5" t="s">
        <v>3057</v>
      </c>
      <c r="D3345" s="5" t="s">
        <v>8</v>
      </c>
    </row>
    <row r="3346" spans="1:4">
      <c r="A3346">
        <v>3341</v>
      </c>
      <c r="B3346" s="5" t="s">
        <v>3282</v>
      </c>
      <c r="C3346" s="5" t="s">
        <v>3057</v>
      </c>
      <c r="D3346" s="5" t="s">
        <v>8</v>
      </c>
    </row>
    <row r="3347" spans="1:4">
      <c r="A3347">
        <v>3342</v>
      </c>
      <c r="B3347" s="5" t="s">
        <v>3283</v>
      </c>
      <c r="C3347" s="5" t="s">
        <v>3057</v>
      </c>
      <c r="D3347" s="5" t="s">
        <v>12</v>
      </c>
    </row>
    <row r="3348" spans="1:4">
      <c r="A3348">
        <v>3343</v>
      </c>
      <c r="B3348" s="5" t="s">
        <v>3284</v>
      </c>
      <c r="C3348" s="5" t="s">
        <v>3057</v>
      </c>
      <c r="D3348" s="5" t="s">
        <v>10</v>
      </c>
    </row>
    <row r="3349" spans="1:4">
      <c r="A3349">
        <v>3344</v>
      </c>
      <c r="B3349" s="5" t="s">
        <v>3285</v>
      </c>
      <c r="C3349" s="5" t="s">
        <v>3057</v>
      </c>
      <c r="D3349" s="5" t="s">
        <v>8</v>
      </c>
    </row>
    <row r="3350" spans="1:4">
      <c r="A3350">
        <v>3345</v>
      </c>
      <c r="B3350" s="5" t="s">
        <v>3286</v>
      </c>
      <c r="C3350" s="5" t="s">
        <v>3057</v>
      </c>
      <c r="D3350" s="5" t="s">
        <v>8</v>
      </c>
    </row>
    <row r="3351" spans="1:4">
      <c r="A3351">
        <v>3346</v>
      </c>
      <c r="B3351" s="5" t="s">
        <v>3287</v>
      </c>
      <c r="C3351" s="5" t="s">
        <v>3288</v>
      </c>
      <c r="D3351" s="5" t="s">
        <v>12</v>
      </c>
    </row>
    <row r="3352" spans="1:4">
      <c r="A3352">
        <v>3347</v>
      </c>
      <c r="B3352" s="5" t="s">
        <v>2637</v>
      </c>
      <c r="C3352" s="5" t="s">
        <v>3288</v>
      </c>
      <c r="D3352" s="5" t="s">
        <v>8</v>
      </c>
    </row>
    <row r="3353" spans="1:4">
      <c r="A3353">
        <v>3348</v>
      </c>
      <c r="B3353" s="5" t="s">
        <v>3289</v>
      </c>
      <c r="C3353" s="5" t="s">
        <v>3288</v>
      </c>
      <c r="D3353" s="5" t="s">
        <v>10</v>
      </c>
    </row>
    <row r="3354" spans="1:4">
      <c r="A3354">
        <v>3349</v>
      </c>
      <c r="B3354" s="5" t="s">
        <v>3290</v>
      </c>
      <c r="C3354" s="5" t="s">
        <v>3288</v>
      </c>
      <c r="D3354" s="5" t="s">
        <v>8</v>
      </c>
    </row>
    <row r="3355" spans="1:4">
      <c r="A3355">
        <v>3350</v>
      </c>
      <c r="B3355" s="5" t="s">
        <v>3291</v>
      </c>
      <c r="C3355" s="5" t="s">
        <v>3288</v>
      </c>
      <c r="D3355" s="5" t="s">
        <v>10</v>
      </c>
    </row>
    <row r="3356" spans="1:4">
      <c r="A3356">
        <v>3351</v>
      </c>
      <c r="B3356" s="5" t="s">
        <v>3292</v>
      </c>
      <c r="C3356" s="5" t="s">
        <v>3288</v>
      </c>
      <c r="D3356" s="5" t="s">
        <v>8</v>
      </c>
    </row>
    <row r="3357" spans="1:4">
      <c r="A3357">
        <v>3352</v>
      </c>
      <c r="B3357" s="5" t="s">
        <v>3293</v>
      </c>
      <c r="C3357" s="5" t="s">
        <v>3288</v>
      </c>
      <c r="D3357" s="5" t="s">
        <v>8</v>
      </c>
    </row>
    <row r="3358" spans="1:4">
      <c r="A3358">
        <v>3353</v>
      </c>
      <c r="B3358" s="5" t="s">
        <v>3294</v>
      </c>
      <c r="C3358" s="5" t="s">
        <v>3288</v>
      </c>
      <c r="D3358" s="5" t="s">
        <v>8</v>
      </c>
    </row>
    <row r="3359" spans="1:4">
      <c r="A3359">
        <v>3354</v>
      </c>
      <c r="B3359" s="5" t="s">
        <v>3295</v>
      </c>
      <c r="C3359" s="5" t="s">
        <v>3288</v>
      </c>
      <c r="D3359" s="5" t="s">
        <v>10</v>
      </c>
    </row>
    <row r="3360" spans="1:4">
      <c r="A3360">
        <v>3355</v>
      </c>
      <c r="B3360" s="5" t="s">
        <v>3296</v>
      </c>
      <c r="C3360" s="5" t="s">
        <v>3288</v>
      </c>
      <c r="D3360" s="5" t="s">
        <v>8</v>
      </c>
    </row>
    <row r="3361" spans="1:4">
      <c r="A3361">
        <v>3356</v>
      </c>
      <c r="B3361" s="5" t="s">
        <v>3297</v>
      </c>
      <c r="C3361" s="5" t="s">
        <v>3288</v>
      </c>
      <c r="D3361" s="5" t="s">
        <v>8</v>
      </c>
    </row>
    <row r="3362" spans="1:4">
      <c r="A3362">
        <v>3357</v>
      </c>
      <c r="B3362" s="5" t="s">
        <v>3298</v>
      </c>
      <c r="C3362" s="5" t="s">
        <v>3288</v>
      </c>
      <c r="D3362" s="5" t="s">
        <v>12</v>
      </c>
    </row>
    <row r="3363" spans="1:4">
      <c r="A3363">
        <v>3358</v>
      </c>
      <c r="B3363" s="5" t="s">
        <v>3299</v>
      </c>
      <c r="C3363" s="5" t="s">
        <v>3288</v>
      </c>
      <c r="D3363" s="5" t="s">
        <v>10</v>
      </c>
    </row>
    <row r="3364" spans="1:4">
      <c r="A3364">
        <v>3359</v>
      </c>
      <c r="B3364" s="5" t="s">
        <v>3300</v>
      </c>
      <c r="C3364" s="5" t="s">
        <v>3288</v>
      </c>
      <c r="D3364" s="5" t="s">
        <v>8</v>
      </c>
    </row>
    <row r="3365" spans="1:4">
      <c r="A3365">
        <v>3360</v>
      </c>
      <c r="B3365" s="5" t="s">
        <v>3301</v>
      </c>
      <c r="C3365" s="5" t="s">
        <v>3288</v>
      </c>
      <c r="D3365" s="5" t="s">
        <v>8</v>
      </c>
    </row>
    <row r="3366" spans="1:4">
      <c r="A3366">
        <v>3361</v>
      </c>
      <c r="B3366" s="5" t="s">
        <v>3302</v>
      </c>
      <c r="C3366" s="5" t="s">
        <v>3288</v>
      </c>
      <c r="D3366" s="5" t="s">
        <v>10</v>
      </c>
    </row>
    <row r="3367" spans="1:4">
      <c r="A3367">
        <v>3362</v>
      </c>
      <c r="B3367" s="5" t="s">
        <v>3303</v>
      </c>
      <c r="C3367" s="5" t="s">
        <v>3288</v>
      </c>
      <c r="D3367" s="5" t="s">
        <v>12</v>
      </c>
    </row>
    <row r="3368" spans="1:4">
      <c r="A3368">
        <v>3363</v>
      </c>
      <c r="B3368" s="5" t="s">
        <v>3304</v>
      </c>
      <c r="C3368" s="5" t="s">
        <v>3288</v>
      </c>
      <c r="D3368" s="5" t="s">
        <v>12</v>
      </c>
    </row>
    <row r="3369" spans="1:4">
      <c r="A3369">
        <v>3364</v>
      </c>
      <c r="B3369" s="5" t="s">
        <v>3305</v>
      </c>
      <c r="C3369" s="5" t="s">
        <v>3288</v>
      </c>
      <c r="D3369" s="5" t="s">
        <v>10</v>
      </c>
    </row>
    <row r="3370" spans="1:4">
      <c r="A3370">
        <v>3365</v>
      </c>
      <c r="B3370" s="5" t="s">
        <v>3306</v>
      </c>
      <c r="C3370" s="5" t="s">
        <v>3288</v>
      </c>
      <c r="D3370" s="5" t="s">
        <v>8</v>
      </c>
    </row>
    <row r="3371" spans="1:4">
      <c r="A3371">
        <v>3366</v>
      </c>
      <c r="B3371" s="5" t="s">
        <v>3307</v>
      </c>
      <c r="C3371" s="5" t="s">
        <v>3288</v>
      </c>
      <c r="D3371" s="5" t="s">
        <v>8</v>
      </c>
    </row>
    <row r="3372" spans="1:4">
      <c r="A3372">
        <v>3367</v>
      </c>
      <c r="B3372" s="5" t="s">
        <v>3308</v>
      </c>
      <c r="C3372" s="5" t="s">
        <v>3288</v>
      </c>
      <c r="D3372" s="5" t="s">
        <v>8</v>
      </c>
    </row>
    <row r="3373" spans="1:4">
      <c r="A3373">
        <v>3368</v>
      </c>
      <c r="B3373" s="5" t="s">
        <v>3309</v>
      </c>
      <c r="C3373" s="5" t="s">
        <v>3288</v>
      </c>
      <c r="D3373" s="5" t="s">
        <v>8</v>
      </c>
    </row>
    <row r="3374" spans="1:4">
      <c r="A3374">
        <v>3369</v>
      </c>
      <c r="B3374" s="5" t="s">
        <v>3310</v>
      </c>
      <c r="C3374" s="5" t="s">
        <v>3288</v>
      </c>
      <c r="D3374" s="5" t="s">
        <v>10</v>
      </c>
    </row>
    <row r="3375" spans="1:4">
      <c r="A3375">
        <v>3370</v>
      </c>
      <c r="B3375" s="5" t="s">
        <v>3311</v>
      </c>
      <c r="C3375" s="5" t="s">
        <v>3288</v>
      </c>
      <c r="D3375" s="5" t="s">
        <v>12</v>
      </c>
    </row>
    <row r="3376" spans="1:4">
      <c r="A3376">
        <v>3371</v>
      </c>
      <c r="B3376" s="5" t="s">
        <v>3312</v>
      </c>
      <c r="C3376" s="5" t="s">
        <v>3288</v>
      </c>
      <c r="D3376" s="5" t="s">
        <v>8</v>
      </c>
    </row>
    <row r="3377" spans="1:4">
      <c r="A3377">
        <v>3372</v>
      </c>
      <c r="B3377" s="5" t="s">
        <v>3313</v>
      </c>
      <c r="C3377" s="5" t="s">
        <v>3288</v>
      </c>
      <c r="D3377" s="5" t="s">
        <v>8</v>
      </c>
    </row>
    <row r="3378" spans="1:4">
      <c r="A3378">
        <v>3373</v>
      </c>
      <c r="B3378" s="5" t="s">
        <v>3314</v>
      </c>
      <c r="C3378" s="5" t="s">
        <v>3288</v>
      </c>
      <c r="D3378" s="5" t="s">
        <v>10</v>
      </c>
    </row>
    <row r="3379" spans="1:4">
      <c r="A3379">
        <v>3374</v>
      </c>
      <c r="B3379" s="5" t="s">
        <v>3315</v>
      </c>
      <c r="C3379" s="5" t="s">
        <v>3288</v>
      </c>
      <c r="D3379" s="5" t="s">
        <v>12</v>
      </c>
    </row>
    <row r="3380" spans="1:4">
      <c r="A3380">
        <v>3375</v>
      </c>
      <c r="B3380" s="5" t="s">
        <v>3316</v>
      </c>
      <c r="C3380" s="5" t="s">
        <v>3288</v>
      </c>
      <c r="D3380" s="5" t="s">
        <v>8</v>
      </c>
    </row>
    <row r="3381" spans="1:4">
      <c r="A3381">
        <v>3376</v>
      </c>
      <c r="B3381" s="5" t="s">
        <v>3317</v>
      </c>
      <c r="C3381" s="5" t="s">
        <v>3288</v>
      </c>
      <c r="D3381" s="5" t="s">
        <v>8</v>
      </c>
    </row>
    <row r="3382" spans="1:4">
      <c r="A3382">
        <v>3377</v>
      </c>
      <c r="B3382" s="5" t="s">
        <v>3318</v>
      </c>
      <c r="C3382" s="5" t="s">
        <v>3288</v>
      </c>
      <c r="D3382" s="5" t="s">
        <v>10</v>
      </c>
    </row>
    <row r="3383" spans="1:4">
      <c r="A3383">
        <v>3378</v>
      </c>
      <c r="B3383" s="5" t="s">
        <v>3319</v>
      </c>
      <c r="C3383" s="5" t="s">
        <v>3288</v>
      </c>
      <c r="D3383" s="5" t="s">
        <v>12</v>
      </c>
    </row>
    <row r="3384" spans="1:4">
      <c r="A3384">
        <v>3379</v>
      </c>
      <c r="B3384" s="5" t="s">
        <v>3320</v>
      </c>
      <c r="C3384" s="5" t="s">
        <v>3288</v>
      </c>
      <c r="D3384" s="5" t="s">
        <v>12</v>
      </c>
    </row>
    <row r="3385" spans="1:4">
      <c r="A3385">
        <v>3380</v>
      </c>
      <c r="B3385" s="5" t="s">
        <v>3321</v>
      </c>
      <c r="C3385" s="5" t="s">
        <v>3288</v>
      </c>
      <c r="D3385" s="5" t="s">
        <v>8</v>
      </c>
    </row>
    <row r="3386" spans="1:4">
      <c r="A3386">
        <v>3381</v>
      </c>
      <c r="B3386" s="5" t="s">
        <v>3322</v>
      </c>
      <c r="C3386" s="5" t="s">
        <v>3288</v>
      </c>
      <c r="D3386" s="5" t="s">
        <v>10</v>
      </c>
    </row>
    <row r="3387" spans="1:4">
      <c r="A3387">
        <v>3382</v>
      </c>
      <c r="B3387" s="5" t="s">
        <v>3323</v>
      </c>
      <c r="C3387" s="5" t="s">
        <v>3288</v>
      </c>
      <c r="D3387" s="5" t="s">
        <v>8</v>
      </c>
    </row>
    <row r="3388" spans="1:4">
      <c r="A3388">
        <v>3383</v>
      </c>
      <c r="B3388" s="5" t="s">
        <v>3324</v>
      </c>
      <c r="C3388" s="5" t="s">
        <v>3288</v>
      </c>
      <c r="D3388" s="5" t="s">
        <v>8</v>
      </c>
    </row>
    <row r="3389" spans="1:4">
      <c r="A3389">
        <v>3384</v>
      </c>
      <c r="B3389" s="5" t="s">
        <v>3325</v>
      </c>
      <c r="C3389" s="5" t="s">
        <v>3288</v>
      </c>
      <c r="D3389" s="5" t="s">
        <v>12</v>
      </c>
    </row>
    <row r="3390" spans="1:4">
      <c r="A3390">
        <v>3385</v>
      </c>
      <c r="B3390" s="5" t="s">
        <v>3326</v>
      </c>
      <c r="C3390" s="5" t="s">
        <v>3288</v>
      </c>
      <c r="D3390" s="5" t="s">
        <v>8</v>
      </c>
    </row>
    <row r="3391" spans="1:4">
      <c r="A3391">
        <v>3386</v>
      </c>
      <c r="B3391" s="5" t="s">
        <v>3327</v>
      </c>
      <c r="C3391" s="5" t="s">
        <v>3288</v>
      </c>
      <c r="D3391" s="5" t="s">
        <v>8</v>
      </c>
    </row>
    <row r="3392" spans="1:4">
      <c r="A3392">
        <v>3387</v>
      </c>
      <c r="B3392" s="5" t="s">
        <v>3328</v>
      </c>
      <c r="C3392" s="5" t="s">
        <v>3288</v>
      </c>
      <c r="D3392" s="5" t="s">
        <v>8</v>
      </c>
    </row>
    <row r="3393" spans="1:4">
      <c r="A3393">
        <v>3388</v>
      </c>
      <c r="B3393" s="5" t="s">
        <v>3329</v>
      </c>
      <c r="C3393" s="5" t="s">
        <v>3288</v>
      </c>
      <c r="D3393" s="5" t="s">
        <v>10</v>
      </c>
    </row>
    <row r="3394" spans="1:4">
      <c r="A3394">
        <v>3389</v>
      </c>
      <c r="B3394" s="5" t="s">
        <v>3330</v>
      </c>
      <c r="C3394" s="5" t="s">
        <v>3288</v>
      </c>
      <c r="D3394" s="5" t="s">
        <v>10</v>
      </c>
    </row>
    <row r="3395" spans="1:4">
      <c r="A3395">
        <v>3390</v>
      </c>
      <c r="B3395" s="5" t="s">
        <v>3331</v>
      </c>
      <c r="C3395" s="5" t="s">
        <v>3288</v>
      </c>
      <c r="D3395" s="5" t="s">
        <v>8</v>
      </c>
    </row>
    <row r="3396" spans="1:4">
      <c r="A3396">
        <v>3391</v>
      </c>
      <c r="B3396" s="5" t="s">
        <v>3332</v>
      </c>
      <c r="C3396" s="5" t="s">
        <v>3288</v>
      </c>
      <c r="D3396" s="5" t="s">
        <v>8</v>
      </c>
    </row>
    <row r="3397" spans="1:4">
      <c r="A3397">
        <v>3392</v>
      </c>
      <c r="B3397" s="5" t="s">
        <v>3333</v>
      </c>
      <c r="C3397" s="5" t="s">
        <v>3288</v>
      </c>
      <c r="D3397" s="5" t="s">
        <v>12</v>
      </c>
    </row>
    <row r="3398" spans="1:4">
      <c r="A3398">
        <v>3393</v>
      </c>
      <c r="B3398" s="5" t="s">
        <v>3334</v>
      </c>
      <c r="C3398" s="5" t="s">
        <v>3288</v>
      </c>
      <c r="D3398" s="5" t="s">
        <v>12</v>
      </c>
    </row>
    <row r="3399" spans="1:4">
      <c r="A3399">
        <v>3394</v>
      </c>
      <c r="B3399" s="5" t="s">
        <v>2644</v>
      </c>
      <c r="C3399" s="5" t="s">
        <v>3288</v>
      </c>
      <c r="D3399" s="5" t="s">
        <v>12</v>
      </c>
    </row>
    <row r="3400" spans="1:4">
      <c r="A3400">
        <v>3395</v>
      </c>
      <c r="B3400" s="5" t="s">
        <v>3335</v>
      </c>
      <c r="C3400" s="5" t="s">
        <v>3288</v>
      </c>
      <c r="D3400" s="5" t="s">
        <v>12</v>
      </c>
    </row>
    <row r="3401" spans="1:4">
      <c r="A3401">
        <v>3396</v>
      </c>
      <c r="B3401" s="5" t="s">
        <v>3336</v>
      </c>
      <c r="C3401" s="5" t="s">
        <v>3288</v>
      </c>
      <c r="D3401" s="5" t="s">
        <v>12</v>
      </c>
    </row>
    <row r="3402" spans="1:4">
      <c r="A3402">
        <v>3397</v>
      </c>
      <c r="B3402" s="5" t="s">
        <v>3337</v>
      </c>
      <c r="C3402" s="5" t="s">
        <v>3288</v>
      </c>
      <c r="D3402" s="5" t="s">
        <v>10</v>
      </c>
    </row>
    <row r="3403" spans="1:4">
      <c r="A3403">
        <v>3398</v>
      </c>
      <c r="B3403" s="5" t="s">
        <v>3338</v>
      </c>
      <c r="C3403" s="5" t="s">
        <v>3288</v>
      </c>
      <c r="D3403" s="5" t="s">
        <v>8</v>
      </c>
    </row>
    <row r="3404" spans="1:4">
      <c r="A3404">
        <v>3399</v>
      </c>
      <c r="B3404" s="5" t="s">
        <v>3339</v>
      </c>
      <c r="C3404" s="5" t="s">
        <v>3288</v>
      </c>
      <c r="D3404" s="5" t="s">
        <v>8</v>
      </c>
    </row>
    <row r="3405" spans="1:4">
      <c r="A3405">
        <v>3400</v>
      </c>
      <c r="B3405" s="5" t="s">
        <v>3340</v>
      </c>
      <c r="C3405" s="5" t="s">
        <v>3288</v>
      </c>
      <c r="D3405" s="5" t="s">
        <v>8</v>
      </c>
    </row>
    <row r="3406" spans="1:4">
      <c r="A3406">
        <v>3401</v>
      </c>
      <c r="B3406" s="5" t="s">
        <v>3341</v>
      </c>
      <c r="C3406" s="5" t="s">
        <v>3288</v>
      </c>
      <c r="D3406" s="5" t="s">
        <v>10</v>
      </c>
    </row>
    <row r="3407" spans="1:4">
      <c r="A3407">
        <v>3402</v>
      </c>
      <c r="B3407" s="5" t="s">
        <v>3342</v>
      </c>
      <c r="C3407" s="5" t="s">
        <v>3288</v>
      </c>
      <c r="D3407" s="5" t="s">
        <v>12</v>
      </c>
    </row>
    <row r="3408" spans="1:4">
      <c r="A3408">
        <v>3403</v>
      </c>
      <c r="B3408" s="5" t="s">
        <v>3343</v>
      </c>
      <c r="C3408" s="5" t="s">
        <v>3288</v>
      </c>
      <c r="D3408" s="5" t="s">
        <v>8</v>
      </c>
    </row>
    <row r="3409" spans="1:4">
      <c r="A3409">
        <v>3404</v>
      </c>
      <c r="B3409" s="5" t="s">
        <v>3344</v>
      </c>
      <c r="C3409" s="5" t="s">
        <v>3288</v>
      </c>
      <c r="D3409" s="5" t="s">
        <v>8</v>
      </c>
    </row>
    <row r="3410" spans="1:4">
      <c r="A3410">
        <v>3405</v>
      </c>
      <c r="B3410" s="5" t="s">
        <v>3345</v>
      </c>
      <c r="C3410" s="5" t="s">
        <v>3288</v>
      </c>
      <c r="D3410" s="5" t="s">
        <v>12</v>
      </c>
    </row>
    <row r="3411" spans="1:4">
      <c r="A3411">
        <v>3406</v>
      </c>
      <c r="B3411" s="5" t="s">
        <v>3346</v>
      </c>
      <c r="C3411" s="5" t="s">
        <v>3288</v>
      </c>
      <c r="D3411" s="5" t="s">
        <v>12</v>
      </c>
    </row>
    <row r="3412" spans="1:4">
      <c r="A3412">
        <v>3407</v>
      </c>
      <c r="B3412" s="5" t="s">
        <v>3195</v>
      </c>
      <c r="C3412" s="5" t="s">
        <v>3288</v>
      </c>
      <c r="D3412" s="5" t="s">
        <v>10</v>
      </c>
    </row>
    <row r="3413" spans="1:4">
      <c r="A3413">
        <v>3408</v>
      </c>
      <c r="B3413" s="5" t="s">
        <v>3347</v>
      </c>
      <c r="C3413" s="5" t="s">
        <v>3288</v>
      </c>
      <c r="D3413" s="5" t="s">
        <v>8</v>
      </c>
    </row>
    <row r="3414" spans="1:4">
      <c r="A3414">
        <v>3409</v>
      </c>
      <c r="B3414" s="5" t="s">
        <v>3348</v>
      </c>
      <c r="C3414" s="5" t="s">
        <v>3288</v>
      </c>
      <c r="D3414" s="5" t="s">
        <v>8</v>
      </c>
    </row>
    <row r="3415" spans="1:4">
      <c r="A3415">
        <v>3410</v>
      </c>
      <c r="B3415" s="5" t="s">
        <v>3349</v>
      </c>
      <c r="C3415" s="5" t="s">
        <v>3288</v>
      </c>
      <c r="D3415" s="5" t="s">
        <v>12</v>
      </c>
    </row>
    <row r="3416" spans="1:4">
      <c r="A3416">
        <v>3411</v>
      </c>
      <c r="B3416" s="5" t="s">
        <v>3350</v>
      </c>
      <c r="C3416" s="5" t="s">
        <v>3288</v>
      </c>
      <c r="D3416" s="5" t="s">
        <v>8</v>
      </c>
    </row>
    <row r="3417" spans="1:4">
      <c r="A3417">
        <v>3412</v>
      </c>
      <c r="B3417" s="5" t="s">
        <v>3351</v>
      </c>
      <c r="C3417" s="5" t="s">
        <v>3288</v>
      </c>
      <c r="D3417" s="5" t="s">
        <v>10</v>
      </c>
    </row>
    <row r="3418" spans="1:4">
      <c r="A3418">
        <v>3413</v>
      </c>
      <c r="B3418" s="5" t="s">
        <v>3352</v>
      </c>
      <c r="C3418" s="5" t="s">
        <v>3288</v>
      </c>
      <c r="D3418" s="5" t="s">
        <v>8</v>
      </c>
    </row>
    <row r="3419" spans="1:4">
      <c r="A3419">
        <v>3414</v>
      </c>
      <c r="B3419" s="5" t="s">
        <v>3353</v>
      </c>
      <c r="C3419" s="5" t="s">
        <v>3288</v>
      </c>
      <c r="D3419" s="5" t="s">
        <v>8</v>
      </c>
    </row>
    <row r="3420" spans="1:4">
      <c r="A3420">
        <v>3415</v>
      </c>
      <c r="B3420" s="5" t="s">
        <v>3354</v>
      </c>
      <c r="C3420" s="5" t="s">
        <v>3288</v>
      </c>
      <c r="D3420" s="5" t="s">
        <v>8</v>
      </c>
    </row>
    <row r="3421" spans="1:4">
      <c r="A3421">
        <v>3416</v>
      </c>
      <c r="B3421" s="5" t="s">
        <v>3355</v>
      </c>
      <c r="C3421" s="5" t="s">
        <v>3288</v>
      </c>
      <c r="D3421" s="5" t="s">
        <v>10</v>
      </c>
    </row>
    <row r="3422" spans="1:4">
      <c r="A3422">
        <v>3417</v>
      </c>
      <c r="B3422" s="5" t="s">
        <v>3356</v>
      </c>
      <c r="C3422" s="5" t="s">
        <v>3288</v>
      </c>
      <c r="D3422" s="5" t="s">
        <v>8</v>
      </c>
    </row>
    <row r="3423" spans="1:4">
      <c r="A3423">
        <v>3418</v>
      </c>
      <c r="B3423" s="5" t="s">
        <v>3357</v>
      </c>
      <c r="C3423" s="5" t="s">
        <v>3288</v>
      </c>
      <c r="D3423" s="5" t="s">
        <v>10</v>
      </c>
    </row>
    <row r="3424" spans="1:4">
      <c r="A3424">
        <v>3419</v>
      </c>
      <c r="B3424" s="5" t="s">
        <v>3358</v>
      </c>
      <c r="C3424" s="5" t="s">
        <v>3288</v>
      </c>
      <c r="D3424" s="5" t="s">
        <v>8</v>
      </c>
    </row>
    <row r="3425" spans="1:4">
      <c r="A3425">
        <v>3420</v>
      </c>
      <c r="B3425" s="5" t="s">
        <v>3359</v>
      </c>
      <c r="C3425" s="5" t="s">
        <v>3288</v>
      </c>
      <c r="D3425" s="5" t="s">
        <v>10</v>
      </c>
    </row>
    <row r="3426" spans="1:4">
      <c r="A3426">
        <v>3421</v>
      </c>
      <c r="B3426" s="5" t="s">
        <v>3360</v>
      </c>
      <c r="C3426" s="5" t="s">
        <v>3288</v>
      </c>
      <c r="D3426" s="5" t="s">
        <v>8</v>
      </c>
    </row>
    <row r="3427" spans="1:4">
      <c r="A3427">
        <v>3422</v>
      </c>
      <c r="B3427" s="5" t="s">
        <v>3361</v>
      </c>
      <c r="C3427" s="5" t="s">
        <v>3288</v>
      </c>
      <c r="D3427" s="5" t="s">
        <v>10</v>
      </c>
    </row>
    <row r="3428" spans="1:4">
      <c r="A3428">
        <v>3423</v>
      </c>
      <c r="B3428" s="5" t="s">
        <v>3362</v>
      </c>
      <c r="C3428" s="5" t="s">
        <v>3288</v>
      </c>
      <c r="D3428" s="5" t="s">
        <v>10</v>
      </c>
    </row>
    <row r="3429" spans="1:4">
      <c r="A3429">
        <v>3424</v>
      </c>
      <c r="B3429" s="5" t="s">
        <v>3363</v>
      </c>
      <c r="C3429" s="5" t="s">
        <v>3288</v>
      </c>
      <c r="D3429" s="5" t="s">
        <v>8</v>
      </c>
    </row>
    <row r="3430" spans="1:4">
      <c r="A3430">
        <v>3425</v>
      </c>
      <c r="B3430" s="5" t="s">
        <v>3364</v>
      </c>
      <c r="C3430" s="5" t="s">
        <v>3288</v>
      </c>
      <c r="D3430" s="5" t="s">
        <v>8</v>
      </c>
    </row>
    <row r="3431" spans="1:4">
      <c r="A3431">
        <v>3426</v>
      </c>
      <c r="B3431" s="5" t="s">
        <v>3365</v>
      </c>
      <c r="C3431" s="5" t="s">
        <v>3288</v>
      </c>
      <c r="D3431" s="5" t="s">
        <v>8</v>
      </c>
    </row>
    <row r="3432" spans="1:4">
      <c r="A3432">
        <v>3427</v>
      </c>
      <c r="B3432" s="5" t="s">
        <v>3366</v>
      </c>
      <c r="C3432" s="5" t="s">
        <v>3288</v>
      </c>
      <c r="D3432" s="5" t="s">
        <v>8</v>
      </c>
    </row>
    <row r="3433" spans="1:4">
      <c r="A3433">
        <v>3428</v>
      </c>
      <c r="B3433" s="5" t="s">
        <v>3367</v>
      </c>
      <c r="C3433" s="5" t="s">
        <v>3288</v>
      </c>
      <c r="D3433" s="5" t="s">
        <v>12</v>
      </c>
    </row>
    <row r="3434" spans="1:4">
      <c r="A3434">
        <v>3429</v>
      </c>
      <c r="B3434" s="5" t="s">
        <v>3368</v>
      </c>
      <c r="C3434" s="5" t="s">
        <v>3288</v>
      </c>
      <c r="D3434" s="5" t="s">
        <v>10</v>
      </c>
    </row>
    <row r="3435" spans="1:4">
      <c r="A3435">
        <v>3430</v>
      </c>
      <c r="B3435" s="5" t="s">
        <v>3369</v>
      </c>
      <c r="C3435" s="5" t="s">
        <v>3288</v>
      </c>
      <c r="D3435" s="5" t="s">
        <v>8</v>
      </c>
    </row>
    <row r="3436" spans="1:4">
      <c r="A3436">
        <v>3431</v>
      </c>
      <c r="B3436" s="5" t="s">
        <v>3370</v>
      </c>
      <c r="C3436" s="5" t="s">
        <v>3288</v>
      </c>
      <c r="D3436" s="5" t="s">
        <v>12</v>
      </c>
    </row>
    <row r="3437" spans="1:4">
      <c r="A3437">
        <v>3432</v>
      </c>
      <c r="B3437" s="5" t="s">
        <v>3371</v>
      </c>
      <c r="C3437" s="5" t="s">
        <v>3288</v>
      </c>
      <c r="D3437" s="5" t="s">
        <v>10</v>
      </c>
    </row>
    <row r="3438" spans="1:4">
      <c r="A3438">
        <v>3433</v>
      </c>
      <c r="B3438" s="5" t="s">
        <v>3372</v>
      </c>
      <c r="C3438" s="5" t="s">
        <v>3288</v>
      </c>
      <c r="D3438" s="5" t="s">
        <v>8</v>
      </c>
    </row>
    <row r="3439" spans="1:4">
      <c r="A3439">
        <v>3434</v>
      </c>
      <c r="B3439" s="5" t="s">
        <v>3373</v>
      </c>
      <c r="C3439" s="5" t="s">
        <v>3288</v>
      </c>
      <c r="D3439" s="5" t="s">
        <v>8</v>
      </c>
    </row>
    <row r="3440" spans="1:4">
      <c r="A3440">
        <v>3435</v>
      </c>
      <c r="B3440" s="5" t="s">
        <v>3374</v>
      </c>
      <c r="C3440" s="5" t="s">
        <v>3288</v>
      </c>
      <c r="D3440" s="5" t="s">
        <v>10</v>
      </c>
    </row>
    <row r="3441" spans="1:4">
      <c r="A3441">
        <v>3436</v>
      </c>
      <c r="B3441" s="5" t="s">
        <v>3375</v>
      </c>
      <c r="C3441" s="5" t="s">
        <v>3288</v>
      </c>
      <c r="D3441" s="5" t="s">
        <v>12</v>
      </c>
    </row>
    <row r="3442" spans="1:4">
      <c r="A3442">
        <v>3437</v>
      </c>
      <c r="B3442" s="5" t="s">
        <v>3376</v>
      </c>
      <c r="C3442" s="5" t="s">
        <v>3288</v>
      </c>
      <c r="D3442" s="5" t="s">
        <v>8</v>
      </c>
    </row>
    <row r="3443" spans="1:4">
      <c r="A3443">
        <v>3438</v>
      </c>
      <c r="B3443" s="5" t="s">
        <v>3377</v>
      </c>
      <c r="C3443" s="5" t="s">
        <v>3288</v>
      </c>
      <c r="D3443" s="5" t="s">
        <v>10</v>
      </c>
    </row>
    <row r="3444" spans="1:4">
      <c r="A3444">
        <v>3439</v>
      </c>
      <c r="B3444" s="5" t="s">
        <v>3378</v>
      </c>
      <c r="C3444" s="5" t="s">
        <v>3288</v>
      </c>
      <c r="D3444" s="5" t="s">
        <v>8</v>
      </c>
    </row>
    <row r="3445" spans="1:4">
      <c r="A3445">
        <v>3440</v>
      </c>
      <c r="B3445" s="5" t="s">
        <v>3379</v>
      </c>
      <c r="C3445" s="5" t="s">
        <v>3288</v>
      </c>
      <c r="D3445" s="5" t="s">
        <v>8</v>
      </c>
    </row>
    <row r="3446" spans="1:4">
      <c r="A3446">
        <v>3441</v>
      </c>
      <c r="B3446" s="5" t="s">
        <v>3380</v>
      </c>
      <c r="C3446" s="5" t="s">
        <v>3288</v>
      </c>
      <c r="D3446" s="5" t="s">
        <v>8</v>
      </c>
    </row>
    <row r="3447" spans="1:4">
      <c r="A3447">
        <v>3442</v>
      </c>
      <c r="B3447" s="5" t="s">
        <v>3381</v>
      </c>
      <c r="C3447" s="5" t="s">
        <v>3288</v>
      </c>
      <c r="D3447" s="5" t="s">
        <v>8</v>
      </c>
    </row>
    <row r="3448" spans="1:4">
      <c r="A3448">
        <v>3443</v>
      </c>
      <c r="B3448" s="5" t="s">
        <v>3382</v>
      </c>
      <c r="C3448" s="5" t="s">
        <v>3288</v>
      </c>
      <c r="D3448" s="5" t="s">
        <v>8</v>
      </c>
    </row>
    <row r="3449" spans="1:4">
      <c r="A3449">
        <v>3444</v>
      </c>
      <c r="B3449" s="5" t="s">
        <v>3383</v>
      </c>
      <c r="C3449" s="5" t="s">
        <v>3288</v>
      </c>
      <c r="D3449" s="5" t="s">
        <v>10</v>
      </c>
    </row>
    <row r="3450" spans="1:4">
      <c r="A3450">
        <v>3445</v>
      </c>
      <c r="B3450" s="5" t="s">
        <v>3384</v>
      </c>
      <c r="C3450" s="5" t="s">
        <v>3288</v>
      </c>
      <c r="D3450" s="5" t="s">
        <v>8</v>
      </c>
    </row>
    <row r="3451" spans="1:4">
      <c r="A3451">
        <v>3446</v>
      </c>
      <c r="B3451" s="5" t="s">
        <v>3385</v>
      </c>
      <c r="C3451" s="5" t="s">
        <v>3288</v>
      </c>
      <c r="D3451" s="5" t="s">
        <v>12</v>
      </c>
    </row>
    <row r="3452" spans="1:4">
      <c r="A3452">
        <v>3447</v>
      </c>
      <c r="B3452" s="5" t="s">
        <v>3386</v>
      </c>
      <c r="C3452" s="5" t="s">
        <v>3288</v>
      </c>
      <c r="D3452" s="5" t="s">
        <v>12</v>
      </c>
    </row>
    <row r="3453" spans="1:4">
      <c r="A3453">
        <v>3448</v>
      </c>
      <c r="B3453" s="5" t="s">
        <v>3387</v>
      </c>
      <c r="C3453" s="5" t="s">
        <v>3288</v>
      </c>
      <c r="D3453" s="5" t="s">
        <v>12</v>
      </c>
    </row>
    <row r="3454" spans="1:4">
      <c r="A3454">
        <v>3449</v>
      </c>
      <c r="B3454" s="5" t="s">
        <v>3388</v>
      </c>
      <c r="C3454" s="5" t="s">
        <v>3288</v>
      </c>
      <c r="D3454" s="5" t="s">
        <v>8</v>
      </c>
    </row>
    <row r="3455" spans="1:4">
      <c r="A3455">
        <v>3450</v>
      </c>
      <c r="B3455" s="5" t="s">
        <v>3389</v>
      </c>
      <c r="C3455" s="5" t="s">
        <v>3288</v>
      </c>
      <c r="D3455" s="5" t="s">
        <v>12</v>
      </c>
    </row>
    <row r="3456" spans="1:4">
      <c r="A3456">
        <v>3451</v>
      </c>
      <c r="B3456" s="5" t="s">
        <v>3390</v>
      </c>
      <c r="C3456" s="5" t="s">
        <v>3288</v>
      </c>
      <c r="D3456" s="5" t="s">
        <v>8</v>
      </c>
    </row>
    <row r="3457" spans="1:4">
      <c r="A3457">
        <v>3452</v>
      </c>
      <c r="B3457" s="5" t="s">
        <v>3391</v>
      </c>
      <c r="C3457" s="5" t="s">
        <v>3288</v>
      </c>
      <c r="D3457" s="5" t="s">
        <v>10</v>
      </c>
    </row>
    <row r="3458" spans="1:4">
      <c r="A3458">
        <v>3453</v>
      </c>
      <c r="B3458" s="5" t="s">
        <v>3392</v>
      </c>
      <c r="C3458" s="5" t="s">
        <v>3288</v>
      </c>
      <c r="D3458" s="5" t="s">
        <v>12</v>
      </c>
    </row>
    <row r="3459" spans="1:4">
      <c r="A3459">
        <v>3454</v>
      </c>
      <c r="B3459" s="5" t="s">
        <v>3393</v>
      </c>
      <c r="C3459" s="5" t="s">
        <v>3288</v>
      </c>
      <c r="D3459" s="5" t="s">
        <v>8</v>
      </c>
    </row>
    <row r="3460" spans="1:4">
      <c r="A3460">
        <v>3455</v>
      </c>
      <c r="B3460" s="5" t="s">
        <v>3394</v>
      </c>
      <c r="C3460" s="5" t="s">
        <v>3288</v>
      </c>
      <c r="D3460" s="5" t="s">
        <v>8</v>
      </c>
    </row>
    <row r="3461" spans="1:4">
      <c r="A3461">
        <v>3456</v>
      </c>
      <c r="B3461" s="5" t="s">
        <v>3395</v>
      </c>
      <c r="C3461" s="5" t="s">
        <v>3288</v>
      </c>
      <c r="D3461" s="5" t="s">
        <v>10</v>
      </c>
    </row>
    <row r="3462" spans="1:4">
      <c r="A3462">
        <v>3457</v>
      </c>
      <c r="B3462" s="5" t="s">
        <v>3396</v>
      </c>
      <c r="C3462" s="5" t="s">
        <v>3288</v>
      </c>
      <c r="D3462" s="5" t="s">
        <v>12</v>
      </c>
    </row>
    <row r="3463" spans="1:4">
      <c r="A3463">
        <v>3458</v>
      </c>
      <c r="B3463" s="5" t="s">
        <v>3397</v>
      </c>
      <c r="C3463" s="5" t="s">
        <v>3288</v>
      </c>
      <c r="D3463" s="5" t="s">
        <v>8</v>
      </c>
    </row>
    <row r="3464" spans="1:4">
      <c r="A3464">
        <v>3459</v>
      </c>
      <c r="B3464" s="5" t="s">
        <v>3398</v>
      </c>
      <c r="C3464" s="5" t="s">
        <v>3288</v>
      </c>
      <c r="D3464" s="5" t="s">
        <v>12</v>
      </c>
    </row>
    <row r="3465" spans="1:4">
      <c r="A3465">
        <v>3460</v>
      </c>
      <c r="B3465" s="5" t="s">
        <v>3399</v>
      </c>
      <c r="C3465" s="5" t="s">
        <v>3288</v>
      </c>
      <c r="D3465" s="5" t="s">
        <v>12</v>
      </c>
    </row>
    <row r="3466" spans="1:4">
      <c r="A3466">
        <v>3461</v>
      </c>
      <c r="B3466" s="5" t="s">
        <v>3400</v>
      </c>
      <c r="C3466" s="5" t="s">
        <v>3288</v>
      </c>
      <c r="D3466" s="5" t="s">
        <v>12</v>
      </c>
    </row>
    <row r="3467" spans="1:4">
      <c r="A3467">
        <v>3462</v>
      </c>
      <c r="B3467" s="5" t="s">
        <v>3401</v>
      </c>
      <c r="C3467" s="5" t="s">
        <v>3288</v>
      </c>
      <c r="D3467" s="5" t="s">
        <v>8</v>
      </c>
    </row>
    <row r="3468" spans="1:4">
      <c r="A3468">
        <v>3463</v>
      </c>
      <c r="B3468" s="5" t="s">
        <v>3402</v>
      </c>
      <c r="C3468" s="5" t="s">
        <v>3288</v>
      </c>
      <c r="D3468" s="5" t="s">
        <v>12</v>
      </c>
    </row>
    <row r="3469" spans="1:4">
      <c r="A3469">
        <v>3464</v>
      </c>
      <c r="B3469" s="5" t="s">
        <v>3403</v>
      </c>
      <c r="C3469" s="5" t="s">
        <v>3288</v>
      </c>
      <c r="D3469" s="5" t="s">
        <v>10</v>
      </c>
    </row>
    <row r="3470" spans="1:4">
      <c r="A3470">
        <v>3465</v>
      </c>
      <c r="B3470" s="5" t="s">
        <v>3404</v>
      </c>
      <c r="C3470" s="5" t="s">
        <v>3288</v>
      </c>
      <c r="D3470" s="5" t="s">
        <v>8</v>
      </c>
    </row>
    <row r="3471" spans="1:4">
      <c r="A3471">
        <v>3466</v>
      </c>
      <c r="B3471" s="5" t="s">
        <v>3405</v>
      </c>
      <c r="C3471" s="5" t="s">
        <v>3288</v>
      </c>
      <c r="D3471" s="5" t="s">
        <v>8</v>
      </c>
    </row>
    <row r="3472" spans="1:4">
      <c r="A3472">
        <v>3467</v>
      </c>
      <c r="B3472" s="5" t="s">
        <v>3406</v>
      </c>
      <c r="C3472" s="5" t="s">
        <v>3288</v>
      </c>
      <c r="D3472" s="5" t="s">
        <v>10</v>
      </c>
    </row>
    <row r="3473" spans="1:4">
      <c r="A3473">
        <v>3468</v>
      </c>
      <c r="B3473" s="5" t="s">
        <v>3407</v>
      </c>
      <c r="C3473" s="5" t="s">
        <v>3288</v>
      </c>
      <c r="D3473" s="5" t="s">
        <v>12</v>
      </c>
    </row>
    <row r="3474" spans="1:4">
      <c r="A3474">
        <v>3469</v>
      </c>
      <c r="B3474" s="5" t="s">
        <v>3408</v>
      </c>
      <c r="C3474" s="5" t="s">
        <v>3288</v>
      </c>
      <c r="D3474" s="5" t="s">
        <v>8</v>
      </c>
    </row>
    <row r="3475" spans="1:4">
      <c r="A3475">
        <v>3470</v>
      </c>
      <c r="B3475" s="5" t="s">
        <v>3409</v>
      </c>
      <c r="C3475" s="5" t="s">
        <v>3288</v>
      </c>
      <c r="D3475" s="5" t="s">
        <v>10</v>
      </c>
    </row>
    <row r="3476" spans="1:4">
      <c r="A3476">
        <v>3471</v>
      </c>
      <c r="B3476" s="5" t="s">
        <v>3410</v>
      </c>
      <c r="C3476" s="5" t="s">
        <v>3288</v>
      </c>
      <c r="D3476" s="5" t="s">
        <v>10</v>
      </c>
    </row>
    <row r="3477" spans="1:4">
      <c r="A3477">
        <v>3472</v>
      </c>
      <c r="B3477" s="5" t="s">
        <v>3411</v>
      </c>
      <c r="C3477" s="5" t="s">
        <v>3288</v>
      </c>
      <c r="D3477" s="5" t="s">
        <v>8</v>
      </c>
    </row>
    <row r="3478" spans="1:4">
      <c r="A3478">
        <v>3473</v>
      </c>
      <c r="B3478" s="5" t="s">
        <v>3412</v>
      </c>
      <c r="C3478" s="5" t="s">
        <v>3288</v>
      </c>
      <c r="D3478" s="5" t="s">
        <v>10</v>
      </c>
    </row>
    <row r="3479" spans="1:4">
      <c r="A3479">
        <v>3474</v>
      </c>
      <c r="B3479" s="5" t="s">
        <v>3413</v>
      </c>
      <c r="C3479" s="5" t="s">
        <v>3288</v>
      </c>
      <c r="D3479" s="5" t="s">
        <v>8</v>
      </c>
    </row>
    <row r="3480" spans="1:4">
      <c r="A3480">
        <v>3475</v>
      </c>
      <c r="B3480" s="5" t="s">
        <v>3414</v>
      </c>
      <c r="C3480" s="5" t="s">
        <v>3288</v>
      </c>
      <c r="D3480" s="5" t="s">
        <v>8</v>
      </c>
    </row>
    <row r="3481" spans="1:4">
      <c r="A3481">
        <v>3476</v>
      </c>
      <c r="B3481" s="5" t="s">
        <v>3415</v>
      </c>
      <c r="C3481" s="5" t="s">
        <v>3288</v>
      </c>
      <c r="D3481" s="5" t="s">
        <v>12</v>
      </c>
    </row>
    <row r="3482" spans="1:4">
      <c r="A3482">
        <v>3477</v>
      </c>
      <c r="B3482" s="5" t="s">
        <v>3416</v>
      </c>
      <c r="C3482" s="5" t="s">
        <v>3288</v>
      </c>
      <c r="D3482" s="5" t="s">
        <v>8</v>
      </c>
    </row>
    <row r="3483" spans="1:4">
      <c r="A3483">
        <v>3478</v>
      </c>
      <c r="B3483" s="5" t="s">
        <v>3417</v>
      </c>
      <c r="C3483" s="5" t="s">
        <v>3288</v>
      </c>
      <c r="D3483" s="5" t="s">
        <v>8</v>
      </c>
    </row>
    <row r="3484" spans="1:4">
      <c r="A3484">
        <v>3479</v>
      </c>
      <c r="B3484" s="5" t="s">
        <v>3418</v>
      </c>
      <c r="C3484" s="5" t="s">
        <v>3288</v>
      </c>
      <c r="D3484" s="5" t="s">
        <v>10</v>
      </c>
    </row>
    <row r="3485" spans="1:4">
      <c r="A3485">
        <v>3480</v>
      </c>
      <c r="B3485" s="5" t="s">
        <v>3419</v>
      </c>
      <c r="C3485" s="5" t="s">
        <v>3288</v>
      </c>
      <c r="D3485" s="5" t="s">
        <v>12</v>
      </c>
    </row>
    <row r="3486" spans="1:4">
      <c r="A3486">
        <v>3481</v>
      </c>
      <c r="B3486" s="5" t="s">
        <v>3420</v>
      </c>
      <c r="C3486" s="5" t="s">
        <v>3288</v>
      </c>
      <c r="D3486" s="5" t="s">
        <v>12</v>
      </c>
    </row>
    <row r="3487" spans="1:4">
      <c r="A3487">
        <v>3482</v>
      </c>
      <c r="B3487" s="5" t="s">
        <v>3421</v>
      </c>
      <c r="C3487" s="5" t="s">
        <v>3288</v>
      </c>
      <c r="D3487" s="5" t="s">
        <v>10</v>
      </c>
    </row>
    <row r="3488" spans="1:4">
      <c r="A3488">
        <v>3483</v>
      </c>
      <c r="B3488" s="5" t="s">
        <v>3422</v>
      </c>
      <c r="C3488" s="5" t="s">
        <v>3288</v>
      </c>
      <c r="D3488" s="5" t="s">
        <v>12</v>
      </c>
    </row>
    <row r="3489" spans="1:4">
      <c r="A3489">
        <v>3484</v>
      </c>
      <c r="B3489" s="5" t="s">
        <v>3423</v>
      </c>
      <c r="C3489" s="5" t="s">
        <v>3288</v>
      </c>
      <c r="D3489" s="5" t="s">
        <v>8</v>
      </c>
    </row>
    <row r="3490" spans="1:4">
      <c r="A3490">
        <v>3485</v>
      </c>
      <c r="B3490" s="5" t="s">
        <v>3424</v>
      </c>
      <c r="C3490" s="5" t="s">
        <v>3288</v>
      </c>
      <c r="D3490" s="5" t="s">
        <v>12</v>
      </c>
    </row>
    <row r="3491" spans="1:4">
      <c r="A3491">
        <v>3486</v>
      </c>
      <c r="B3491" s="5" t="s">
        <v>3425</v>
      </c>
      <c r="C3491" s="5" t="s">
        <v>3288</v>
      </c>
      <c r="D3491" s="5" t="s">
        <v>10</v>
      </c>
    </row>
    <row r="3492" spans="1:4">
      <c r="A3492">
        <v>3487</v>
      </c>
      <c r="B3492" s="5" t="s">
        <v>3426</v>
      </c>
      <c r="C3492" s="5" t="s">
        <v>3288</v>
      </c>
      <c r="D3492" s="5" t="s">
        <v>8</v>
      </c>
    </row>
    <row r="3493" spans="1:4">
      <c r="A3493">
        <v>3488</v>
      </c>
      <c r="B3493" s="5" t="s">
        <v>3427</v>
      </c>
      <c r="C3493" s="5" t="s">
        <v>3288</v>
      </c>
      <c r="D3493" s="5" t="s">
        <v>10</v>
      </c>
    </row>
    <row r="3494" spans="1:4">
      <c r="A3494">
        <v>3489</v>
      </c>
      <c r="B3494" s="5" t="s">
        <v>3428</v>
      </c>
      <c r="C3494" s="5" t="s">
        <v>3288</v>
      </c>
      <c r="D3494" s="5" t="s">
        <v>8</v>
      </c>
    </row>
    <row r="3495" spans="1:4">
      <c r="A3495">
        <v>3490</v>
      </c>
      <c r="B3495" s="5" t="s">
        <v>3429</v>
      </c>
      <c r="C3495" s="5" t="s">
        <v>3288</v>
      </c>
      <c r="D3495" s="5" t="s">
        <v>8</v>
      </c>
    </row>
    <row r="3496" spans="1:4">
      <c r="A3496">
        <v>3491</v>
      </c>
      <c r="B3496" s="5" t="s">
        <v>3430</v>
      </c>
      <c r="C3496" s="5" t="s">
        <v>3288</v>
      </c>
      <c r="D3496" s="5" t="s">
        <v>10</v>
      </c>
    </row>
    <row r="3497" spans="1:4">
      <c r="A3497">
        <v>3492</v>
      </c>
      <c r="B3497" s="5" t="s">
        <v>3431</v>
      </c>
      <c r="C3497" s="5" t="s">
        <v>3288</v>
      </c>
      <c r="D3497" s="5" t="s">
        <v>8</v>
      </c>
    </row>
    <row r="3498" spans="1:4">
      <c r="A3498">
        <v>3493</v>
      </c>
      <c r="B3498" s="5" t="s">
        <v>3432</v>
      </c>
      <c r="C3498" s="5" t="s">
        <v>3288</v>
      </c>
      <c r="D3498" s="5" t="s">
        <v>8</v>
      </c>
    </row>
    <row r="3499" spans="1:4">
      <c r="A3499">
        <v>3494</v>
      </c>
      <c r="B3499" s="5" t="s">
        <v>2442</v>
      </c>
      <c r="C3499" s="5" t="s">
        <v>3288</v>
      </c>
      <c r="D3499" s="5" t="s">
        <v>12</v>
      </c>
    </row>
    <row r="3500" spans="1:4">
      <c r="A3500">
        <v>3495</v>
      </c>
      <c r="B3500" s="5" t="s">
        <v>3433</v>
      </c>
      <c r="C3500" s="5" t="s">
        <v>3288</v>
      </c>
      <c r="D3500" s="5" t="s">
        <v>12</v>
      </c>
    </row>
    <row r="3501" spans="1:4">
      <c r="A3501">
        <v>3496</v>
      </c>
      <c r="B3501" s="5" t="s">
        <v>3434</v>
      </c>
      <c r="C3501" s="5" t="s">
        <v>3288</v>
      </c>
      <c r="D3501" s="5" t="s">
        <v>8</v>
      </c>
    </row>
    <row r="3502" spans="1:4">
      <c r="A3502">
        <v>3497</v>
      </c>
      <c r="B3502" s="5" t="s">
        <v>3435</v>
      </c>
      <c r="C3502" s="5" t="s">
        <v>3288</v>
      </c>
      <c r="D3502" s="5" t="s">
        <v>10</v>
      </c>
    </row>
    <row r="3503" spans="1:4">
      <c r="A3503">
        <v>3498</v>
      </c>
      <c r="B3503" s="5" t="s">
        <v>3436</v>
      </c>
      <c r="C3503" s="5" t="s">
        <v>3288</v>
      </c>
      <c r="D3503" s="5" t="s">
        <v>8</v>
      </c>
    </row>
    <row r="3504" spans="1:4">
      <c r="A3504">
        <v>3499</v>
      </c>
      <c r="B3504" s="5" t="s">
        <v>3437</v>
      </c>
      <c r="C3504" s="5" t="s">
        <v>3288</v>
      </c>
      <c r="D3504" s="5" t="s">
        <v>10</v>
      </c>
    </row>
    <row r="3505" spans="1:4">
      <c r="A3505">
        <v>3500</v>
      </c>
      <c r="B3505" s="5" t="s">
        <v>3438</v>
      </c>
      <c r="C3505" s="5" t="s">
        <v>3288</v>
      </c>
      <c r="D3505" s="5" t="s">
        <v>10</v>
      </c>
    </row>
    <row r="3506" spans="1:4">
      <c r="A3506">
        <v>3501</v>
      </c>
      <c r="B3506" s="5" t="s">
        <v>3439</v>
      </c>
      <c r="C3506" s="5" t="s">
        <v>3288</v>
      </c>
      <c r="D3506" s="5" t="s">
        <v>8</v>
      </c>
    </row>
    <row r="3507" spans="1:4">
      <c r="A3507">
        <v>3502</v>
      </c>
      <c r="B3507" s="5" t="s">
        <v>3440</v>
      </c>
      <c r="C3507" s="5" t="s">
        <v>3288</v>
      </c>
      <c r="D3507" s="5" t="s">
        <v>8</v>
      </c>
    </row>
    <row r="3508" spans="1:4">
      <c r="A3508">
        <v>3503</v>
      </c>
      <c r="B3508" s="5" t="s">
        <v>3441</v>
      </c>
      <c r="C3508" s="5" t="s">
        <v>3288</v>
      </c>
      <c r="D3508" s="5" t="s">
        <v>8</v>
      </c>
    </row>
    <row r="3509" spans="1:4">
      <c r="A3509">
        <v>3504</v>
      </c>
      <c r="B3509" s="5" t="s">
        <v>3442</v>
      </c>
      <c r="C3509" s="5" t="s">
        <v>3288</v>
      </c>
      <c r="D3509" s="5" t="s">
        <v>10</v>
      </c>
    </row>
    <row r="3510" spans="1:4">
      <c r="A3510">
        <v>3505</v>
      </c>
      <c r="B3510" s="5" t="s">
        <v>3443</v>
      </c>
      <c r="C3510" s="5" t="s">
        <v>3288</v>
      </c>
      <c r="D3510" s="5" t="s">
        <v>12</v>
      </c>
    </row>
    <row r="3511" spans="1:4">
      <c r="A3511">
        <v>3506</v>
      </c>
      <c r="B3511" s="5" t="s">
        <v>3444</v>
      </c>
      <c r="C3511" s="5" t="s">
        <v>3288</v>
      </c>
      <c r="D3511" s="5" t="s">
        <v>12</v>
      </c>
    </row>
    <row r="3512" spans="1:4">
      <c r="A3512">
        <v>3507</v>
      </c>
      <c r="B3512" s="5" t="s">
        <v>1558</v>
      </c>
      <c r="C3512" s="5" t="s">
        <v>3288</v>
      </c>
      <c r="D3512" s="5" t="s">
        <v>8</v>
      </c>
    </row>
    <row r="3513" spans="1:4">
      <c r="A3513">
        <v>3508</v>
      </c>
      <c r="B3513" s="5" t="s">
        <v>3445</v>
      </c>
      <c r="C3513" s="5" t="s">
        <v>3288</v>
      </c>
      <c r="D3513" s="5" t="s">
        <v>8</v>
      </c>
    </row>
    <row r="3514" spans="1:4">
      <c r="A3514">
        <v>3509</v>
      </c>
      <c r="B3514" s="5" t="s">
        <v>3446</v>
      </c>
      <c r="C3514" s="5" t="s">
        <v>3288</v>
      </c>
      <c r="D3514" s="5" t="s">
        <v>12</v>
      </c>
    </row>
    <row r="3515" spans="1:4">
      <c r="A3515">
        <v>3510</v>
      </c>
      <c r="B3515" s="5" t="s">
        <v>3447</v>
      </c>
      <c r="C3515" s="5" t="s">
        <v>3288</v>
      </c>
      <c r="D3515" s="5" t="s">
        <v>12</v>
      </c>
    </row>
    <row r="3516" spans="1:4">
      <c r="A3516">
        <v>3511</v>
      </c>
      <c r="B3516" s="5" t="s">
        <v>3448</v>
      </c>
      <c r="C3516" s="5" t="s">
        <v>3288</v>
      </c>
      <c r="D3516" s="5" t="s">
        <v>12</v>
      </c>
    </row>
    <row r="3517" spans="1:4">
      <c r="A3517">
        <v>3512</v>
      </c>
      <c r="B3517" s="5" t="s">
        <v>3449</v>
      </c>
      <c r="C3517" s="5" t="s">
        <v>3288</v>
      </c>
      <c r="D3517" s="5" t="s">
        <v>8</v>
      </c>
    </row>
    <row r="3518" spans="1:4">
      <c r="A3518">
        <v>3513</v>
      </c>
      <c r="B3518" s="5" t="s">
        <v>3450</v>
      </c>
      <c r="C3518" s="5" t="s">
        <v>3288</v>
      </c>
      <c r="D3518" s="5" t="s">
        <v>8</v>
      </c>
    </row>
    <row r="3519" spans="1:4">
      <c r="A3519">
        <v>3514</v>
      </c>
      <c r="B3519" s="5" t="s">
        <v>3451</v>
      </c>
      <c r="C3519" s="5" t="s">
        <v>3288</v>
      </c>
      <c r="D3519" s="5" t="s">
        <v>10</v>
      </c>
    </row>
    <row r="3520" spans="1:4">
      <c r="A3520">
        <v>3515</v>
      </c>
      <c r="B3520" s="5" t="s">
        <v>3452</v>
      </c>
      <c r="C3520" s="5" t="s">
        <v>3288</v>
      </c>
      <c r="D3520" s="5" t="s">
        <v>8</v>
      </c>
    </row>
    <row r="3521" spans="1:4">
      <c r="A3521">
        <v>3516</v>
      </c>
      <c r="B3521" s="5" t="s">
        <v>3453</v>
      </c>
      <c r="C3521" s="5" t="s">
        <v>3288</v>
      </c>
      <c r="D3521" s="5" t="s">
        <v>10</v>
      </c>
    </row>
    <row r="3522" spans="1:4">
      <c r="A3522">
        <v>3517</v>
      </c>
      <c r="B3522" s="5" t="s">
        <v>3454</v>
      </c>
      <c r="C3522" s="5" t="s">
        <v>3288</v>
      </c>
      <c r="D3522" s="5" t="s">
        <v>10</v>
      </c>
    </row>
    <row r="3523" spans="1:4">
      <c r="A3523">
        <v>3518</v>
      </c>
      <c r="B3523" s="5" t="s">
        <v>3455</v>
      </c>
      <c r="C3523" s="5" t="s">
        <v>3288</v>
      </c>
      <c r="D3523" s="5" t="s">
        <v>8</v>
      </c>
    </row>
    <row r="3524" spans="1:4">
      <c r="A3524">
        <v>3519</v>
      </c>
      <c r="B3524" s="5" t="s">
        <v>3456</v>
      </c>
      <c r="C3524" s="5" t="s">
        <v>3288</v>
      </c>
      <c r="D3524" s="5" t="s">
        <v>12</v>
      </c>
    </row>
    <row r="3525" spans="1:4">
      <c r="A3525">
        <v>3520</v>
      </c>
      <c r="B3525" s="5" t="s">
        <v>3457</v>
      </c>
      <c r="C3525" s="5" t="s">
        <v>3288</v>
      </c>
      <c r="D3525" s="5" t="s">
        <v>12</v>
      </c>
    </row>
    <row r="3526" spans="1:4">
      <c r="A3526">
        <v>3521</v>
      </c>
      <c r="B3526" s="5" t="s">
        <v>3458</v>
      </c>
      <c r="C3526" s="5" t="s">
        <v>3288</v>
      </c>
      <c r="D3526" s="5" t="s">
        <v>8</v>
      </c>
    </row>
    <row r="3527" spans="1:4">
      <c r="A3527">
        <v>3522</v>
      </c>
      <c r="B3527" s="5" t="s">
        <v>3459</v>
      </c>
      <c r="C3527" s="5" t="s">
        <v>3288</v>
      </c>
      <c r="D3527" s="5" t="s">
        <v>8</v>
      </c>
    </row>
    <row r="3528" spans="1:4">
      <c r="A3528">
        <v>3523</v>
      </c>
      <c r="B3528" s="5" t="s">
        <v>3460</v>
      </c>
      <c r="C3528" s="5" t="s">
        <v>3288</v>
      </c>
      <c r="D3528" s="5" t="s">
        <v>10</v>
      </c>
    </row>
    <row r="3529" spans="1:4">
      <c r="A3529">
        <v>3524</v>
      </c>
      <c r="B3529" s="5" t="s">
        <v>3461</v>
      </c>
      <c r="C3529" s="5" t="s">
        <v>3288</v>
      </c>
      <c r="D3529" s="5" t="s">
        <v>12</v>
      </c>
    </row>
    <row r="3530" spans="1:4">
      <c r="A3530">
        <v>3525</v>
      </c>
      <c r="B3530" s="5" t="s">
        <v>3462</v>
      </c>
      <c r="C3530" s="5" t="s">
        <v>3288</v>
      </c>
      <c r="D3530" s="5" t="s">
        <v>8</v>
      </c>
    </row>
    <row r="3531" spans="1:4">
      <c r="A3531">
        <v>3526</v>
      </c>
      <c r="B3531" s="5" t="s">
        <v>3463</v>
      </c>
      <c r="C3531" s="5" t="s">
        <v>3288</v>
      </c>
      <c r="D3531" s="5" t="s">
        <v>12</v>
      </c>
    </row>
    <row r="3532" spans="1:4">
      <c r="A3532">
        <v>3527</v>
      </c>
      <c r="B3532" s="5" t="s">
        <v>3464</v>
      </c>
      <c r="C3532" s="5" t="s">
        <v>3288</v>
      </c>
      <c r="D3532" s="5" t="s">
        <v>8</v>
      </c>
    </row>
    <row r="3533" spans="1:4">
      <c r="A3533">
        <v>3528</v>
      </c>
      <c r="B3533" s="5" t="s">
        <v>3465</v>
      </c>
      <c r="C3533" s="5" t="s">
        <v>3288</v>
      </c>
      <c r="D3533" s="5" t="s">
        <v>8</v>
      </c>
    </row>
    <row r="3534" spans="1:4">
      <c r="A3534">
        <v>3529</v>
      </c>
      <c r="B3534" s="5" t="s">
        <v>3466</v>
      </c>
      <c r="C3534" s="5" t="s">
        <v>3288</v>
      </c>
      <c r="D3534" s="5" t="s">
        <v>10</v>
      </c>
    </row>
    <row r="3535" spans="1:4">
      <c r="A3535">
        <v>3530</v>
      </c>
      <c r="B3535" s="5" t="s">
        <v>3467</v>
      </c>
      <c r="C3535" s="5" t="s">
        <v>3288</v>
      </c>
      <c r="D3535" s="5" t="s">
        <v>8</v>
      </c>
    </row>
    <row r="3536" spans="1:4">
      <c r="A3536">
        <v>3531</v>
      </c>
      <c r="B3536" s="5" t="s">
        <v>3468</v>
      </c>
      <c r="C3536" s="5" t="s">
        <v>3288</v>
      </c>
      <c r="D3536" s="5" t="s">
        <v>10</v>
      </c>
    </row>
    <row r="3537" spans="1:4">
      <c r="A3537">
        <v>3532</v>
      </c>
      <c r="B3537" s="5" t="s">
        <v>3469</v>
      </c>
      <c r="C3537" s="5" t="s">
        <v>3288</v>
      </c>
      <c r="D3537" s="5" t="s">
        <v>12</v>
      </c>
    </row>
    <row r="3538" spans="1:4">
      <c r="A3538">
        <v>3533</v>
      </c>
      <c r="B3538" s="5" t="s">
        <v>3470</v>
      </c>
      <c r="C3538" s="5" t="s">
        <v>3288</v>
      </c>
      <c r="D3538" s="5" t="s">
        <v>12</v>
      </c>
    </row>
    <row r="3539" spans="1:4">
      <c r="A3539">
        <v>3534</v>
      </c>
      <c r="B3539" s="5" t="s">
        <v>3471</v>
      </c>
      <c r="C3539" s="5" t="s">
        <v>3288</v>
      </c>
      <c r="D3539" s="5" t="s">
        <v>8</v>
      </c>
    </row>
    <row r="3540" spans="1:4">
      <c r="A3540">
        <v>3535</v>
      </c>
      <c r="B3540" s="5" t="s">
        <v>3472</v>
      </c>
      <c r="C3540" s="5" t="s">
        <v>3288</v>
      </c>
      <c r="D3540" s="5" t="s">
        <v>10</v>
      </c>
    </row>
    <row r="3541" spans="1:4">
      <c r="A3541">
        <v>3536</v>
      </c>
      <c r="B3541" s="5" t="s">
        <v>9</v>
      </c>
      <c r="C3541" s="5" t="s">
        <v>3288</v>
      </c>
      <c r="D3541" s="5" t="s">
        <v>8</v>
      </c>
    </row>
    <row r="3542" spans="1:4">
      <c r="A3542">
        <v>3537</v>
      </c>
      <c r="B3542" s="5" t="s">
        <v>1494</v>
      </c>
      <c r="C3542" s="5" t="s">
        <v>3288</v>
      </c>
      <c r="D3542" s="5" t="s">
        <v>8</v>
      </c>
    </row>
    <row r="3543" spans="1:4">
      <c r="A3543">
        <v>3538</v>
      </c>
      <c r="B3543" s="5" t="s">
        <v>3473</v>
      </c>
      <c r="C3543" s="5" t="s">
        <v>3288</v>
      </c>
      <c r="D3543" s="5" t="s">
        <v>10</v>
      </c>
    </row>
    <row r="3544" spans="1:4">
      <c r="A3544">
        <v>3539</v>
      </c>
      <c r="B3544" s="5" t="s">
        <v>3474</v>
      </c>
      <c r="C3544" s="5" t="s">
        <v>3288</v>
      </c>
      <c r="D3544" s="5" t="s">
        <v>8</v>
      </c>
    </row>
    <row r="3545" spans="1:4">
      <c r="A3545">
        <v>3540</v>
      </c>
      <c r="B3545" s="5" t="s">
        <v>3475</v>
      </c>
      <c r="C3545" s="5" t="s">
        <v>3288</v>
      </c>
      <c r="D3545" s="5" t="s">
        <v>12</v>
      </c>
    </row>
    <row r="3546" spans="1:4">
      <c r="A3546">
        <v>3541</v>
      </c>
      <c r="B3546" s="5" t="s">
        <v>3476</v>
      </c>
      <c r="C3546" s="5" t="s">
        <v>3288</v>
      </c>
      <c r="D3546" s="5" t="s">
        <v>10</v>
      </c>
    </row>
    <row r="3547" spans="1:4">
      <c r="A3547">
        <v>3542</v>
      </c>
      <c r="B3547" s="5" t="s">
        <v>3477</v>
      </c>
      <c r="C3547" s="5" t="s">
        <v>3288</v>
      </c>
      <c r="D3547" s="5" t="s">
        <v>10</v>
      </c>
    </row>
    <row r="3548" spans="1:4">
      <c r="A3548">
        <v>3543</v>
      </c>
      <c r="B3548" s="5" t="s">
        <v>3478</v>
      </c>
      <c r="C3548" s="5" t="s">
        <v>3288</v>
      </c>
      <c r="D3548" s="5" t="s">
        <v>12</v>
      </c>
    </row>
    <row r="3549" spans="1:4">
      <c r="A3549">
        <v>3544</v>
      </c>
      <c r="B3549" s="5" t="s">
        <v>3479</v>
      </c>
      <c r="C3549" s="5" t="s">
        <v>3288</v>
      </c>
      <c r="D3549" s="5" t="s">
        <v>8</v>
      </c>
    </row>
    <row r="3550" spans="1:4">
      <c r="A3550">
        <v>3545</v>
      </c>
      <c r="B3550" s="5" t="s">
        <v>3480</v>
      </c>
      <c r="C3550" s="5" t="s">
        <v>3288</v>
      </c>
      <c r="D3550" s="5" t="s">
        <v>8</v>
      </c>
    </row>
    <row r="3551" spans="1:4">
      <c r="A3551">
        <v>3546</v>
      </c>
      <c r="B3551" s="5" t="s">
        <v>3481</v>
      </c>
      <c r="C3551" s="5" t="s">
        <v>3288</v>
      </c>
      <c r="D3551" s="5" t="s">
        <v>8</v>
      </c>
    </row>
    <row r="3552" spans="1:4">
      <c r="A3552">
        <v>3547</v>
      </c>
      <c r="B3552" s="5" t="s">
        <v>3482</v>
      </c>
      <c r="C3552" s="5" t="s">
        <v>3288</v>
      </c>
      <c r="D3552" s="5" t="s">
        <v>8</v>
      </c>
    </row>
    <row r="3553" spans="1:4">
      <c r="A3553">
        <v>3548</v>
      </c>
      <c r="B3553" s="5" t="s">
        <v>3483</v>
      </c>
      <c r="C3553" s="5" t="s">
        <v>3288</v>
      </c>
      <c r="D3553" s="5" t="s">
        <v>8</v>
      </c>
    </row>
    <row r="3554" spans="1:4">
      <c r="A3554">
        <v>3549</v>
      </c>
      <c r="B3554" s="5" t="s">
        <v>3484</v>
      </c>
      <c r="C3554" s="5" t="s">
        <v>3288</v>
      </c>
      <c r="D3554" s="5" t="s">
        <v>12</v>
      </c>
    </row>
    <row r="3555" spans="1:4">
      <c r="A3555">
        <v>3550</v>
      </c>
      <c r="B3555" s="5" t="s">
        <v>3485</v>
      </c>
      <c r="C3555" s="5" t="s">
        <v>3288</v>
      </c>
      <c r="D3555" s="5" t="s">
        <v>8</v>
      </c>
    </row>
    <row r="3556" spans="1:4">
      <c r="A3556">
        <v>3551</v>
      </c>
      <c r="B3556" s="5" t="s">
        <v>3486</v>
      </c>
      <c r="C3556" s="5" t="s">
        <v>3288</v>
      </c>
      <c r="D3556" s="5" t="s">
        <v>8</v>
      </c>
    </row>
    <row r="3557" spans="1:4">
      <c r="A3557">
        <v>3552</v>
      </c>
      <c r="B3557" s="5" t="s">
        <v>3487</v>
      </c>
      <c r="C3557" s="5" t="s">
        <v>3288</v>
      </c>
      <c r="D3557" s="5" t="s">
        <v>10</v>
      </c>
    </row>
  </sheetData>
  <mergeCells count="2">
    <mergeCell ref="A1:D2"/>
    <mergeCell ref="A3:D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宋晨阳</dc:creator>
  <cp:lastModifiedBy>จุ๊บ</cp:lastModifiedBy>
  <dcterms:created xsi:type="dcterms:W3CDTF">2015-06-05T18:19:00Z</dcterms:created>
  <dcterms:modified xsi:type="dcterms:W3CDTF">2025-03-22T08:03:11Z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9FD67658F81E4E5082E4A6C6216AEA6E_13</vt:lpwstr>
  </property>
  <property fmtid="{D5CDD505-2E9C-101B-9397-08002B2CF9AE}" pid="3" name="KSOProductBuildVer">
    <vt:lpwstr>2052-12.1.0.20305</vt:lpwstr>
  </property>
</Properties>
</file>